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lisa.thomas\Desktop\Work In Progress\"/>
    </mc:Choice>
  </mc:AlternateContent>
  <bookViews>
    <workbookView xWindow="0" yWindow="0" windowWidth="28800" windowHeight="12300"/>
  </bookViews>
  <sheets>
    <sheet name="Introduction" sheetId="8" r:id="rId1"/>
    <sheet name="Issues" sheetId="7" r:id="rId2"/>
    <sheet name="Index" sheetId="13" r:id="rId3"/>
    <sheet name="Overview" sheetId="10" r:id="rId4"/>
    <sheet name="Business" sheetId="9" r:id="rId5"/>
    <sheet name="General" sheetId="1" r:id="rId6"/>
    <sheet name="Chemistry" sheetId="2" r:id="rId7"/>
    <sheet name="Hematology" sheetId="3" r:id="rId8"/>
    <sheet name="Microbiology" sheetId="4" r:id="rId9"/>
    <sheet name="Pathology" sheetId="5" r:id="rId10"/>
    <sheet name="Blood Bank" sheetId="6" r:id="rId11"/>
  </sheets>
  <definedNames>
    <definedName name="_xlnm._FilterDatabase" localSheetId="1" hidden="1">Issues!$A$5:$J$5</definedName>
    <definedName name="_Toc340496057" localSheetId="3">Overview!#REF!</definedName>
    <definedName name="_Toc342895365" localSheetId="0">Introduction!$A$4</definedName>
    <definedName name="_Toc342895366" localSheetId="0">Introduction!$A$8</definedName>
    <definedName name="_Toc342895367" localSheetId="0">Introduction!$A$12</definedName>
    <definedName name="_Toc342895368" localSheetId="0">Introduction!$A$18</definedName>
    <definedName name="_Toc342895370" localSheetId="1">Issues!#REF!</definedName>
    <definedName name="_Toc342895371" localSheetId="1">Issues!#REF!</definedName>
    <definedName name="_Toc342895372" localSheetId="1">Issues!#REF!</definedName>
    <definedName name="_Toc342895373" localSheetId="1">Issues!#REF!</definedName>
    <definedName name="_Toc342895374" localSheetId="1">Issues!#REF!</definedName>
    <definedName name="_Toc342895377" localSheetId="4">Business!#REF!</definedName>
    <definedName name="_Toc342895378" localSheetId="4">Business!#REF!</definedName>
    <definedName name="_Toc342895379" localSheetId="4">Business!#REF!</definedName>
    <definedName name="_Toc342895380" localSheetId="4">Business!#REF!</definedName>
    <definedName name="_Toc342895381" localSheetId="4">Business!#REF!</definedName>
    <definedName name="_Toc342895382" localSheetId="4">Business!#REF!</definedName>
    <definedName name="_Toc342895383" localSheetId="4">Business!#REF!</definedName>
    <definedName name="_Toc342895384" localSheetId="4">Business!#REF!</definedName>
    <definedName name="_Toc342895385" localSheetId="4">Business!#REF!</definedName>
    <definedName name="_Toc342895386" localSheetId="4">Business!#REF!</definedName>
    <definedName name="_Toc342895387" localSheetId="4">Business!#REF!</definedName>
    <definedName name="_Toc342895388" localSheetId="4">Business!#REF!</definedName>
    <definedName name="_Toc342895389" localSheetId="4">Business!#REF!</definedName>
    <definedName name="_Toc342895390" localSheetId="4">Business!#REF!</definedName>
    <definedName name="_Toc342895391" localSheetId="4">Business!#REF!</definedName>
    <definedName name="_Toc342897803" localSheetId="5">General!#REF!</definedName>
    <definedName name="_Toc342897804" localSheetId="5">General!#REF!</definedName>
    <definedName name="_Toc342897805" localSheetId="5">General!#REF!</definedName>
    <definedName name="_Toc342897806" localSheetId="5">General!#REF!</definedName>
    <definedName name="_Toc342897807" localSheetId="5">General!#REF!</definedName>
    <definedName name="_Toc342897808" localSheetId="5">General!#REF!</definedName>
    <definedName name="_xlnm.Print_Area" localSheetId="0">Introduction!$A$1:$A$24</definedName>
    <definedName name="_xlnm.Print_Titles" localSheetId="10">'Blood Bank'!$1:$2</definedName>
    <definedName name="_xlnm.Print_Titles" localSheetId="6">Chemistry!$1:$2</definedName>
    <definedName name="_xlnm.Print_Titles" localSheetId="5">General!$1:$2</definedName>
    <definedName name="_xlnm.Print_Titles" localSheetId="7">Hematology!$1:$2</definedName>
    <definedName name="_xlnm.Print_Titles" localSheetId="1">Issues!$1:$5</definedName>
    <definedName name="_xlnm.Print_Titles" localSheetId="8">Microbiology!$1:$2</definedName>
    <definedName name="_xlnm.Print_Titles" localSheetId="3">Overview!$1:$2</definedName>
    <definedName name="_xlnm.Print_Titles" localSheetId="9">Pathology!$1:$2</definedName>
  </definedNames>
  <calcPr calcId="162913" fullCalcOnLoad="1"/>
</workbook>
</file>

<file path=xl/calcChain.xml><?xml version="1.0" encoding="utf-8"?>
<calcChain xmlns="http://schemas.openxmlformats.org/spreadsheetml/2006/main">
  <c r="AD91" i="9" l="1"/>
  <c r="AM303" i="9"/>
  <c r="AM299" i="9"/>
  <c r="AD295" i="9"/>
  <c r="AD291" i="9"/>
  <c r="AM287" i="9"/>
  <c r="AD283" i="9"/>
  <c r="AD279" i="9"/>
  <c r="AD273" i="9"/>
  <c r="AD269" i="9"/>
  <c r="AM256" i="9"/>
  <c r="AD252" i="9"/>
  <c r="AD248" i="9"/>
  <c r="AD244" i="9"/>
  <c r="AD240" i="9"/>
  <c r="AD202" i="9"/>
  <c r="AM196" i="9"/>
  <c r="AD192" i="9"/>
  <c r="AD178" i="9"/>
  <c r="AD174" i="9"/>
  <c r="AD170" i="9"/>
  <c r="AD166" i="9"/>
  <c r="AD162" i="9"/>
  <c r="AD158" i="9"/>
  <c r="AD154" i="9"/>
  <c r="AD150" i="9"/>
  <c r="AD146" i="9"/>
  <c r="AM139" i="9"/>
  <c r="AD135" i="9"/>
  <c r="AD131" i="9"/>
  <c r="AD127" i="9"/>
  <c r="AD116" i="9"/>
  <c r="AD101" i="9"/>
  <c r="AD97" i="9"/>
  <c r="AD87" i="9"/>
  <c r="AE121" i="9"/>
  <c r="AE123" i="9"/>
  <c r="AF267" i="9"/>
  <c r="AF2" i="9"/>
  <c r="AD328" i="9"/>
  <c r="AD330" i="9"/>
  <c r="AD2" i="9"/>
  <c r="AC2" i="9"/>
  <c r="AH345" i="9"/>
  <c r="S345" i="9"/>
  <c r="S344" i="9"/>
  <c r="S343" i="9"/>
  <c r="S342" i="9"/>
  <c r="S341" i="9"/>
  <c r="S340" i="9"/>
  <c r="S339" i="9"/>
  <c r="S338" i="9"/>
  <c r="R345" i="9"/>
  <c r="R344" i="9"/>
  <c r="R343" i="9"/>
  <c r="R342" i="9"/>
  <c r="R341" i="9"/>
  <c r="R340" i="9"/>
  <c r="R339" i="9"/>
  <c r="R338" i="9"/>
  <c r="AH344" i="9"/>
  <c r="AH343" i="9"/>
  <c r="AH342" i="9"/>
  <c r="AH341" i="9"/>
  <c r="AH340" i="9"/>
  <c r="AH339" i="9"/>
  <c r="AH338" i="9"/>
  <c r="Q2" i="9"/>
  <c r="T2" i="9"/>
  <c r="U2" i="9"/>
  <c r="S2" i="9"/>
  <c r="S324" i="9"/>
  <c r="R324" i="9"/>
  <c r="P324" i="9"/>
  <c r="S323" i="9"/>
  <c r="R323" i="9"/>
  <c r="P323" i="9"/>
  <c r="S322" i="9"/>
  <c r="R322" i="9"/>
  <c r="P322" i="9"/>
  <c r="S321" i="9"/>
  <c r="R321" i="9"/>
  <c r="P321" i="9"/>
  <c r="S320" i="9"/>
  <c r="R320" i="9"/>
  <c r="P320" i="9"/>
  <c r="P315" i="9"/>
  <c r="P314" i="9"/>
  <c r="P313" i="9"/>
  <c r="P312" i="9"/>
  <c r="P311" i="9"/>
  <c r="S315" i="9"/>
  <c r="S314" i="9"/>
  <c r="S313" i="9"/>
  <c r="S312" i="9"/>
  <c r="S311" i="9"/>
  <c r="R315" i="9"/>
  <c r="R314" i="9"/>
  <c r="R313" i="9"/>
  <c r="R312" i="9"/>
  <c r="R311" i="9"/>
  <c r="AI236" i="9"/>
  <c r="AI235" i="9"/>
  <c r="AI234" i="9"/>
  <c r="AI233" i="9"/>
  <c r="AI232" i="9"/>
  <c r="AI231" i="9"/>
  <c r="AI230" i="9"/>
  <c r="AI229" i="9"/>
  <c r="AI228" i="9"/>
  <c r="AI227" i="9"/>
  <c r="AI226" i="9"/>
  <c r="AI225" i="9"/>
  <c r="AI224" i="9"/>
  <c r="AI223" i="9"/>
  <c r="AI222" i="9"/>
  <c r="AI221" i="9"/>
  <c r="AI220" i="9"/>
  <c r="AI219" i="9"/>
  <c r="AI218" i="9"/>
  <c r="AI217" i="9"/>
  <c r="AI216" i="9"/>
  <c r="AI215" i="9"/>
  <c r="AI214" i="9"/>
  <c r="AI213" i="9"/>
  <c r="AI212" i="9"/>
  <c r="AI211" i="9"/>
  <c r="AI210" i="9"/>
  <c r="AI209" i="9"/>
  <c r="AI208" i="9"/>
  <c r="AI207" i="9"/>
  <c r="V236" i="9"/>
  <c r="V235" i="9"/>
  <c r="V234" i="9"/>
  <c r="V233" i="9"/>
  <c r="V232" i="9"/>
  <c r="V231" i="9"/>
  <c r="V230" i="9"/>
  <c r="V229" i="9"/>
  <c r="V228" i="9"/>
  <c r="V227" i="9"/>
  <c r="V226" i="9"/>
  <c r="V225" i="9"/>
  <c r="V224" i="9"/>
  <c r="V223" i="9"/>
  <c r="V222" i="9"/>
  <c r="V221" i="9"/>
  <c r="V220" i="9"/>
  <c r="V219" i="9"/>
  <c r="V218" i="9"/>
  <c r="V217" i="9"/>
  <c r="V216" i="9"/>
  <c r="V215" i="9"/>
  <c r="V214" i="9"/>
  <c r="V213" i="9"/>
  <c r="V212" i="9"/>
  <c r="V211" i="9"/>
  <c r="V210" i="9"/>
  <c r="V209" i="9"/>
  <c r="V208" i="9"/>
  <c r="V207" i="9"/>
  <c r="S236" i="9"/>
  <c r="S235" i="9"/>
  <c r="S234" i="9"/>
  <c r="S233" i="9"/>
  <c r="S232" i="9"/>
  <c r="S231" i="9"/>
  <c r="S230" i="9"/>
  <c r="S229" i="9"/>
  <c r="S228" i="9"/>
  <c r="S227" i="9"/>
  <c r="S226" i="9"/>
  <c r="S225" i="9"/>
  <c r="S224" i="9"/>
  <c r="S223" i="9"/>
  <c r="S222" i="9"/>
  <c r="S221" i="9"/>
  <c r="S220" i="9"/>
  <c r="S219" i="9"/>
  <c r="S218" i="9"/>
  <c r="S217" i="9"/>
  <c r="S216" i="9"/>
  <c r="S215" i="9"/>
  <c r="S214" i="9"/>
  <c r="S213" i="9"/>
  <c r="S212" i="9"/>
  <c r="S211" i="9"/>
  <c r="S210" i="9"/>
  <c r="S209" i="9"/>
  <c r="S208" i="9"/>
  <c r="S207" i="9"/>
  <c r="R236" i="9"/>
  <c r="R235" i="9"/>
  <c r="R234" i="9"/>
  <c r="R233" i="9"/>
  <c r="R232" i="9"/>
  <c r="R231" i="9"/>
  <c r="R230" i="9"/>
  <c r="R229" i="9"/>
  <c r="R228" i="9"/>
  <c r="R227" i="9"/>
  <c r="R226" i="9"/>
  <c r="R225" i="9"/>
  <c r="R224" i="9"/>
  <c r="R223" i="9"/>
  <c r="R222" i="9"/>
  <c r="R221" i="9"/>
  <c r="R220" i="9"/>
  <c r="R219" i="9"/>
  <c r="R218" i="9"/>
  <c r="R217" i="9"/>
  <c r="R216" i="9"/>
  <c r="R215" i="9"/>
  <c r="R214" i="9"/>
  <c r="R213" i="9"/>
  <c r="R212" i="9"/>
  <c r="R211" i="9"/>
  <c r="R210" i="9"/>
  <c r="R209" i="9"/>
  <c r="R208" i="9"/>
  <c r="R207" i="9"/>
  <c r="W188" i="9"/>
  <c r="W187" i="9"/>
  <c r="W186" i="9"/>
  <c r="W185" i="9"/>
  <c r="W184" i="9"/>
  <c r="W183" i="9"/>
  <c r="W2" i="9"/>
  <c r="X188" i="9"/>
  <c r="X187" i="9"/>
  <c r="X186" i="9"/>
  <c r="X185" i="9"/>
  <c r="X184" i="9"/>
  <c r="X183" i="9"/>
  <c r="X2" i="9"/>
  <c r="S188" i="9"/>
  <c r="S187" i="9"/>
  <c r="S186" i="9"/>
  <c r="S185" i="9"/>
  <c r="S184" i="9"/>
  <c r="S183" i="9"/>
  <c r="R188" i="9"/>
  <c r="R187" i="9"/>
  <c r="R186" i="9"/>
  <c r="R185" i="9"/>
  <c r="R184" i="9"/>
  <c r="R183" i="9"/>
  <c r="AB2" i="9"/>
  <c r="AE2" i="9"/>
  <c r="P83" i="9"/>
  <c r="P82" i="9"/>
  <c r="P81" i="9"/>
  <c r="P80" i="9"/>
  <c r="P79" i="9"/>
  <c r="P78" i="9"/>
  <c r="P77" i="9"/>
  <c r="P2" i="9"/>
  <c r="Y83" i="9"/>
  <c r="S83" i="9"/>
  <c r="Y82" i="9"/>
  <c r="S82" i="9"/>
  <c r="Y81" i="9"/>
  <c r="S81" i="9"/>
  <c r="Y80" i="9"/>
  <c r="S80" i="9"/>
  <c r="Y79" i="9"/>
  <c r="S79" i="9"/>
  <c r="Y78" i="9"/>
  <c r="S78" i="9"/>
  <c r="Y77" i="9"/>
  <c r="S77" i="9"/>
  <c r="Y72" i="9"/>
  <c r="S72" i="9"/>
  <c r="R72" i="9"/>
  <c r="Y71" i="9"/>
  <c r="S71" i="9"/>
  <c r="R71" i="9"/>
  <c r="Y70" i="9"/>
  <c r="S70" i="9"/>
  <c r="R70" i="9"/>
  <c r="Y69" i="9"/>
  <c r="S69" i="9"/>
  <c r="R69" i="9"/>
  <c r="Y68" i="9"/>
  <c r="S68" i="9"/>
  <c r="R68" i="9"/>
  <c r="Y67" i="9"/>
  <c r="S67" i="9"/>
  <c r="R67" i="9"/>
  <c r="Y66" i="9"/>
  <c r="S66" i="9"/>
  <c r="R66" i="9"/>
  <c r="Y61" i="9"/>
  <c r="Y60" i="9"/>
  <c r="Y59" i="9"/>
  <c r="Y58" i="9"/>
  <c r="Y57" i="9"/>
  <c r="Y56" i="9"/>
  <c r="Y55" i="9"/>
  <c r="S61" i="9"/>
  <c r="S60" i="9"/>
  <c r="S59" i="9"/>
  <c r="S58" i="9"/>
  <c r="S57" i="9"/>
  <c r="S56" i="9"/>
  <c r="S55" i="9"/>
  <c r="R61" i="9"/>
  <c r="R60" i="9"/>
  <c r="R59" i="9"/>
  <c r="R58" i="9"/>
  <c r="R57" i="9"/>
  <c r="R56" i="9"/>
  <c r="R55" i="9"/>
  <c r="AK271" i="9"/>
  <c r="AK2" i="9"/>
  <c r="AL250" i="9"/>
  <c r="AL246" i="9"/>
  <c r="AJ198" i="9"/>
  <c r="AJ190" i="9"/>
  <c r="AJ168" i="9"/>
  <c r="AJ156" i="9"/>
  <c r="AJ152" i="9"/>
  <c r="AJ148" i="9"/>
  <c r="AG114" i="9"/>
  <c r="AJ2" i="9"/>
  <c r="AI293" i="9"/>
  <c r="AI289" i="9"/>
  <c r="AI281" i="9"/>
  <c r="AI277" i="9"/>
  <c r="AI242" i="9"/>
  <c r="AI238" i="9"/>
  <c r="AI194" i="9"/>
  <c r="AI176" i="9"/>
  <c r="AI172" i="9"/>
  <c r="AI164" i="9"/>
  <c r="AI160" i="9"/>
  <c r="AI144" i="9"/>
  <c r="AI133" i="9"/>
  <c r="AI129" i="9"/>
  <c r="AI125" i="9"/>
  <c r="AI2" i="9"/>
  <c r="AG301" i="9"/>
  <c r="AG297" i="9"/>
  <c r="AG285" i="9"/>
  <c r="AG137" i="9"/>
  <c r="AG99" i="9"/>
  <c r="AG95" i="9"/>
  <c r="AG2" i="9"/>
  <c r="AH254" i="9"/>
  <c r="AH2" i="9"/>
  <c r="AH85" i="9"/>
  <c r="R47" i="9"/>
  <c r="R46" i="9"/>
  <c r="R45" i="9"/>
  <c r="R44" i="9"/>
  <c r="R43" i="9"/>
  <c r="R42" i="9"/>
  <c r="Y37" i="9"/>
  <c r="V37" i="9"/>
  <c r="S37" i="9"/>
  <c r="Y36" i="9"/>
  <c r="V36" i="9"/>
  <c r="S36" i="9"/>
  <c r="Y35" i="9"/>
  <c r="V35" i="9"/>
  <c r="S35" i="9"/>
  <c r="Y34" i="9"/>
  <c r="V34" i="9"/>
  <c r="S34" i="9"/>
  <c r="Y33" i="9"/>
  <c r="V33" i="9"/>
  <c r="S33" i="9"/>
  <c r="Y32" i="9"/>
  <c r="V32" i="9"/>
  <c r="S32" i="9"/>
  <c r="Y26" i="9"/>
  <c r="Y25" i="9"/>
  <c r="Y24" i="9"/>
  <c r="Y23" i="9"/>
  <c r="Y22" i="9"/>
  <c r="Y21" i="9"/>
  <c r="Y2" i="9"/>
  <c r="V26" i="9"/>
  <c r="V25" i="9"/>
  <c r="V24" i="9"/>
  <c r="V23" i="9"/>
  <c r="V22" i="9"/>
  <c r="V21" i="9"/>
  <c r="V2" i="9"/>
  <c r="S26" i="9"/>
  <c r="S25" i="9"/>
  <c r="S24" i="9"/>
  <c r="S23" i="9"/>
  <c r="S22" i="9"/>
  <c r="S21" i="9"/>
  <c r="R2" i="9"/>
  <c r="AA10" i="9"/>
  <c r="AA9" i="9"/>
  <c r="Z10" i="9"/>
  <c r="Z9" i="9"/>
  <c r="AM265" i="9"/>
  <c r="AM261" i="9"/>
  <c r="AM14" i="9"/>
  <c r="AA8" i="9"/>
  <c r="Z8" i="9"/>
</calcChain>
</file>

<file path=xl/sharedStrings.xml><?xml version="1.0" encoding="utf-8"?>
<sst xmlns="http://schemas.openxmlformats.org/spreadsheetml/2006/main" count="1479" uniqueCount="773">
  <si>
    <t>Biochemistry</t>
  </si>
  <si>
    <t>Hematology</t>
  </si>
  <si>
    <t>Microbiology</t>
  </si>
  <si>
    <t>Blood Bank</t>
  </si>
  <si>
    <t>Pathology</t>
  </si>
  <si>
    <t>Chemistry</t>
  </si>
  <si>
    <t>If YES, where?</t>
  </si>
  <si>
    <t>If YES, are results received back from PHL entered into your LIS?</t>
  </si>
  <si>
    <t>If YES, are these results reported across your ORU interface?</t>
  </si>
  <si>
    <t>If one OBX per report line, what is the maximum number of report lines?</t>
  </si>
  <si>
    <t>If NOT, please describe how you report titres:</t>
  </si>
  <si>
    <t>General</t>
  </si>
  <si>
    <t>a.</t>
  </si>
  <si>
    <t>Gen Info</t>
  </si>
  <si>
    <t>b.</t>
  </si>
  <si>
    <t>1.</t>
  </si>
  <si>
    <t>c.</t>
  </si>
  <si>
    <t>d.</t>
  </si>
  <si>
    <t>e.</t>
  </si>
  <si>
    <t>f.</t>
  </si>
  <si>
    <t>g.</t>
  </si>
  <si>
    <t>h.</t>
  </si>
  <si>
    <t>i.</t>
  </si>
  <si>
    <t>j.</t>
  </si>
  <si>
    <t>k.</t>
  </si>
  <si>
    <t>2.</t>
  </si>
  <si>
    <t>3.</t>
  </si>
  <si>
    <t>4.</t>
  </si>
  <si>
    <t>&lt;Enter&gt;</t>
  </si>
  <si>
    <t>&lt;Select&gt;</t>
  </si>
  <si>
    <t>Comments</t>
  </si>
  <si>
    <t>5.</t>
  </si>
  <si>
    <t>6.</t>
  </si>
  <si>
    <t>7.</t>
  </si>
  <si>
    <t>8.</t>
  </si>
  <si>
    <t>9.</t>
  </si>
  <si>
    <t>10.</t>
  </si>
  <si>
    <t>11.</t>
  </si>
  <si>
    <t>12.</t>
  </si>
  <si>
    <t>13.</t>
  </si>
  <si>
    <t>14.</t>
  </si>
  <si>
    <t>15.</t>
  </si>
  <si>
    <t>16.</t>
  </si>
  <si>
    <t>Is it possible to correct a single observation without all of the other observations in the report being designated as corrected?</t>
  </si>
  <si>
    <t>17.</t>
  </si>
  <si>
    <t>18.</t>
  </si>
  <si>
    <t>19.</t>
  </si>
  <si>
    <t>20.</t>
  </si>
  <si>
    <t>21.</t>
  </si>
  <si>
    <t>22.</t>
  </si>
  <si>
    <t>23.</t>
  </si>
  <si>
    <t>24.</t>
  </si>
  <si>
    <t>Data types: QN (quantitative – numeric result); ST (string text); FT (formatted text); TX (text); DS (date stamp); CE (coded entry – a code, a description and a table reference number); ED (encapsulated data – e.g., PDF, JPG)</t>
  </si>
  <si>
    <t>If YES, how?</t>
  </si>
  <si>
    <t>Is your serology done in chemistry, microbiology, or its own separate module? (Related to where related conformance tests will be assessed and which scenarios will need to be repeated or not.)</t>
  </si>
  <si>
    <t>Where a manual differential is performed after the automated differential, do you also report the auto differential or is it suppressed?</t>
  </si>
  <si>
    <t>If a manual differential is reflexed, based on business rules around the auto differential results, is the manual differential sent under the same accession number?</t>
  </si>
  <si>
    <t>Does it have a unique order ID within the access number?</t>
  </si>
  <si>
    <t>In reports, do you distinguish between auto and manual differential results for the same cell counts?</t>
  </si>
  <si>
    <t>Do you report a PT along with an INR or just the INR?</t>
  </si>
  <si>
    <t>Please describe how reporting is handled when multiple specimens are included in a single order.</t>
  </si>
  <si>
    <t>Discuss how you report culture results (select).</t>
  </si>
  <si>
    <t xml:space="preserve">How is the parent-child relationship between organisms and antibiotic sensitivities built into the message structure when multiple organisms per specimen are included in a single report?  </t>
  </si>
  <si>
    <t>Do you report the methods for sensitivities?  Please describe.</t>
  </si>
  <si>
    <t>How do you report colony counts?</t>
  </si>
  <si>
    <t>How are corrections to reports handled?  (Please supply SOP if you have one.)  Changes to organism which has already been reported:</t>
  </si>
  <si>
    <t>Is an HL7 message always sent?</t>
  </si>
  <si>
    <t>Are any related OBXs also corrected (e.g., coded organism, interpretation, colony count)?</t>
  </si>
  <si>
    <t>Is sensitivity reported for the previously reported organism also corrected?</t>
  </si>
  <si>
    <t xml:space="preserve">If the result status of one observation is corrected, does this affect the status of other results in the same report which have not been corrected?
</t>
  </si>
  <si>
    <t xml:space="preserve">Is an explanation for the correction sent?  </t>
  </si>
  <si>
    <t>How are invalidations to reports handled?  (Please supply SOP if you have one.)  To invalidate an organism which has already been reported:</t>
  </si>
  <si>
    <t>Is the previously reported result included in the invalidation message?</t>
  </si>
  <si>
    <t>How are referrals to public health laboratories (PHL) handled?</t>
  </si>
  <si>
    <t>Do you always create an order in the LIS for PHL referrals?</t>
  </si>
  <si>
    <t>Are results from PHL sent to your lab?</t>
  </si>
  <si>
    <t>If NOT, is the report sent in a single OBX or one OBX per report line?</t>
  </si>
  <si>
    <t>Do any OBX segments contain patient-identifying information?</t>
  </si>
  <si>
    <t>“Screen-scrape” of PID segment data?</t>
  </si>
  <si>
    <t>Details sometimes included in narrative report which could identify a patient?</t>
  </si>
  <si>
    <t>How are frozen sections reported (e.g., as preliminary, verbal)?</t>
  </si>
  <si>
    <t>Describe whether and how you handle multiple specimens in a single pathology report (e.g., do you use a parent/child mechanism, or is it simply handled via narrative text)?</t>
  </si>
  <si>
    <t xml:space="preserve">Do you ever send images with pathology reports? </t>
  </si>
  <si>
    <t>Please describe file formats supported in your LIS.</t>
  </si>
  <si>
    <t>How are addenda to final reports handled in the LIS?</t>
  </si>
  <si>
    <t>How are referral consultant reports handled in the LIS?</t>
  </si>
  <si>
    <t>How are corrections to reports handled? (Please supply SOP if you have one.)</t>
  </si>
  <si>
    <t>Is each (affected) observation corrected separately?</t>
  </si>
  <si>
    <t xml:space="preserve">Is an explanation supplied providing the reason for the correction?  </t>
  </si>
  <si>
    <t>Is the previously reported result’s date/time supplied with the explanation?</t>
  </si>
  <si>
    <t>How are invalidations of reports handled? (Please supply SOP if you have one.)  These are what we call “Cancelled” reports where we would transfer to correct patient.  Internal comments will move with.</t>
  </si>
  <si>
    <t xml:space="preserve"> Is each observation invalidated separately?</t>
  </si>
  <si>
    <t>Is the original report content preserved in the invalidation message?</t>
  </si>
  <si>
    <t>Is an explanation supplied providing the reason for the invalidation?</t>
  </si>
  <si>
    <t>What result status is applied to invalidated observations?</t>
  </si>
  <si>
    <t>Do you report antigen typing results as part of a paternity investigation or family study?</t>
  </si>
  <si>
    <t>Do you report ABO and Rh as separate results or as one result (e.g., A positive vs A and positive)?</t>
  </si>
  <si>
    <t>Do you report an antibody screen result under the same accession number as the ABO group and Rh type?</t>
  </si>
  <si>
    <t>Is the antibody screen result reported under the same test request as the group and type, or under a separate test request?</t>
  </si>
  <si>
    <t>Do you report antibody investigation results using discrete codes, canned text, or free text?</t>
  </si>
  <si>
    <t xml:space="preserve">Do you report antibody titres as numeric results against the specific antibodies identified?  </t>
  </si>
  <si>
    <t>Do you report direct antiglobulin test results using discrete results or as a free text narrative report?</t>
  </si>
  <si>
    <t>Do you report test results for a cold agglutinin screen as discrete results or as a free text narrative report?</t>
  </si>
  <si>
    <t>Are titres reported as numeric results, separately from screen results?</t>
  </si>
  <si>
    <t>Do you report fetal maternal bleed results as discrete test results or as a free text narrative report?</t>
  </si>
  <si>
    <t>Do you report Donath Landsteiner test results as positive/negative or as a free text narrative report?</t>
  </si>
  <si>
    <t>Do you report Hams test results as positive/negative or as a free text narrative report?</t>
  </si>
  <si>
    <t xml:space="preserve">Do you do investigations for transfusion reactions?  </t>
  </si>
  <si>
    <t>Purpose</t>
  </si>
  <si>
    <t>The purpose of this gap analysis questionnaire is to gather key information about an adopter organization’s processes and systems to determine the gaps that will need to be addressed in order for the organization to successfully develop and support an LIS-to-OLIS interface.</t>
  </si>
  <si>
    <t>Audience</t>
  </si>
  <si>
    <t>This document should be completed by the adopter project manager with input from resources in the following areas: clinical, system development, network, privacy and security, legal.</t>
  </si>
  <si>
    <t>Instructions</t>
  </si>
  <si>
    <t>Reference Documents</t>
  </si>
  <si>
    <t>When completing this gap analysis questionnaire, the following documents may be referenced (and accessed from the OLIS collaboration portal):</t>
  </si>
  <si>
    <r>
      <t>·</t>
    </r>
    <r>
      <rPr>
        <sz val="7"/>
        <color indexed="8"/>
        <rFont val="Times New Roman"/>
        <family val="1"/>
      </rPr>
      <t xml:space="preserve">         </t>
    </r>
    <r>
      <rPr>
        <sz val="9"/>
        <color indexed="8"/>
        <rFont val="Georgia"/>
        <family val="1"/>
      </rPr>
      <t>OLIS Interface Specifications</t>
    </r>
  </si>
  <si>
    <r>
      <t>·</t>
    </r>
    <r>
      <rPr>
        <sz val="7"/>
        <color indexed="8"/>
        <rFont val="Times New Roman"/>
        <family val="1"/>
      </rPr>
      <t xml:space="preserve">         </t>
    </r>
    <r>
      <rPr>
        <sz val="9"/>
        <color indexed="8"/>
        <rFont val="Georgia"/>
        <family val="1"/>
      </rPr>
      <t>A Guide to the OLIS Nomenclatures</t>
    </r>
  </si>
  <si>
    <r>
      <t>·</t>
    </r>
    <r>
      <rPr>
        <sz val="7"/>
        <color indexed="8"/>
        <rFont val="Times New Roman"/>
        <family val="1"/>
      </rPr>
      <t xml:space="preserve">         </t>
    </r>
    <r>
      <rPr>
        <sz val="9"/>
        <color indexed="8"/>
        <rFont val="Georgia"/>
        <family val="1"/>
      </rPr>
      <t>OLIS Conformance Test Scenarios</t>
    </r>
  </si>
  <si>
    <r>
      <t>·</t>
    </r>
    <r>
      <rPr>
        <sz val="7"/>
        <color indexed="8"/>
        <rFont val="Times New Roman"/>
        <family val="1"/>
      </rPr>
      <t xml:space="preserve">         </t>
    </r>
    <r>
      <rPr>
        <sz val="9"/>
        <color indexed="8"/>
        <rFont val="Georgia"/>
        <family val="1"/>
      </rPr>
      <t>The Adopter’s Guide to Implementing OLIS</t>
    </r>
  </si>
  <si>
    <t>Item #</t>
  </si>
  <si>
    <t>Issue</t>
  </si>
  <si>
    <t>Reference</t>
  </si>
  <si>
    <t>Details</t>
  </si>
  <si>
    <t>Investigation / Solution</t>
  </si>
  <si>
    <t>Issue Type</t>
  </si>
  <si>
    <t>Gap Analysis Issues Summary</t>
  </si>
  <si>
    <t>General Information</t>
  </si>
  <si>
    <t>Organization Name:</t>
  </si>
  <si>
    <t>Address (Main Site):</t>
  </si>
  <si>
    <t>Site Names:</t>
  </si>
  <si>
    <t>Results into OLIS</t>
  </si>
  <si>
    <t>Referrals out</t>
  </si>
  <si>
    <t>Referrals in</t>
  </si>
  <si>
    <t>Modalities in Scope:</t>
  </si>
  <si>
    <t>Other (specify)</t>
  </si>
  <si>
    <t>Role</t>
  </si>
  <si>
    <t>Contact Name</t>
  </si>
  <si>
    <t>Title</t>
  </si>
  <si>
    <t>Phone / Ext.</t>
  </si>
  <si>
    <t>Email</t>
  </si>
  <si>
    <t>Adopter Project Manager</t>
  </si>
  <si>
    <t>LIS Application Specialist</t>
  </si>
  <si>
    <t>IT Network Support</t>
  </si>
  <si>
    <t>Lab Clinician, Hematology</t>
  </si>
  <si>
    <t>Lab Clinician, Blood Bank</t>
  </si>
  <si>
    <t>Lab Clinician, Pathology</t>
  </si>
  <si>
    <t>Overview</t>
  </si>
  <si>
    <t>Functionality in Scope:</t>
  </si>
  <si>
    <t>Contacts</t>
  </si>
  <si>
    <t>Lab Clinician, Biochemistry</t>
  </si>
  <si>
    <t>Lab, Clinician, Microbiology</t>
  </si>
  <si>
    <t>Document Review History</t>
  </si>
  <si>
    <t>Date</t>
  </si>
  <si>
    <t>Participants</t>
  </si>
  <si>
    <t>Results out of OLIS 
(clinical viewer)</t>
  </si>
  <si>
    <t>Business</t>
  </si>
  <si>
    <t>Organization</t>
  </si>
  <si>
    <t>Nature of Relationship</t>
  </si>
  <si>
    <t>Clinical Discipline</t>
  </si>
  <si>
    <t># spec/ month</t>
  </si>
  <si>
    <t>How are reports distributed?</t>
  </si>
  <si>
    <t>Types of tests referred in?</t>
  </si>
  <si>
    <t>Original reports distributed?</t>
  </si>
  <si>
    <t>Referral Partner Name</t>
  </si>
  <si>
    <t>LIS Vendor</t>
  </si>
  <si>
    <t>LIS Application Name</t>
  </si>
  <si>
    <t>Version / Release</t>
  </si>
  <si>
    <t>Vendor</t>
  </si>
  <si>
    <t>Application Name</t>
  </si>
  <si>
    <t>HIS Vendor</t>
  </si>
  <si>
    <t>HIS Application Name</t>
  </si>
  <si>
    <t>Comments:</t>
  </si>
  <si>
    <t>If YES, please describe:</t>
  </si>
  <si>
    <t>Other</t>
  </si>
  <si>
    <t>Identifier Type</t>
  </si>
  <si>
    <t>Identifier Assigned By</t>
  </si>
  <si>
    <t>Format</t>
  </si>
  <si>
    <t>Comment</t>
  </si>
  <si>
    <t>Inpatients</t>
  </si>
  <si>
    <t>Outpatients</t>
  </si>
  <si>
    <t>Emergency Patients</t>
  </si>
  <si>
    <t>Referrals In</t>
  </si>
  <si>
    <t>Referrals Out</t>
  </si>
  <si>
    <t>Demographic Field Name</t>
  </si>
  <si>
    <t>Describe:</t>
  </si>
  <si>
    <t>Application / System</t>
  </si>
  <si>
    <t>Test Environment Available? (Y/N)</t>
  </si>
  <si>
    <t>Application / System Test Environment</t>
  </si>
  <si>
    <t>Same version as production? (Y/N)</t>
  </si>
  <si>
    <t>Expertise</t>
  </si>
  <si>
    <t>Integration / Developer</t>
  </si>
  <si>
    <t>Lab Nomenclature</t>
  </si>
  <si>
    <t>Lab Subject Matter Expert</t>
  </si>
  <si>
    <t>Tester</t>
  </si>
  <si>
    <t>Organization and Team Structure - Business Alliances</t>
  </si>
  <si>
    <t>Organization and Team Structure - Referral Alliances</t>
  </si>
  <si>
    <t>Information Technology - General</t>
  </si>
  <si>
    <t>If externally, by whom?</t>
  </si>
  <si>
    <t>Information Technology - Electronic Order Entry System</t>
  </si>
  <si>
    <t>25.</t>
  </si>
  <si>
    <t>26.</t>
  </si>
  <si>
    <t>27.</t>
  </si>
  <si>
    <t>28.</t>
  </si>
  <si>
    <t>29.</t>
  </si>
  <si>
    <t>30.</t>
  </si>
  <si>
    <t>31.</t>
  </si>
  <si>
    <t>32.</t>
  </si>
  <si>
    <t>33.</t>
  </si>
  <si>
    <t>Nomenclature Mapping</t>
  </si>
  <si>
    <t>34.</t>
  </si>
  <si>
    <t>Extract dictionaries</t>
  </si>
  <si>
    <t>Vendor support</t>
  </si>
  <si>
    <t>35.</t>
  </si>
  <si>
    <t>36.</t>
  </si>
  <si>
    <t>Operation Capability - Current State</t>
  </si>
  <si>
    <t>Business Processes for Processing Laboratory Information – Current State</t>
  </si>
  <si>
    <t>Testing – Current State</t>
  </si>
  <si>
    <t>Production system:</t>
  </si>
  <si>
    <t>Organization and Team Structure – Resourcing</t>
  </si>
  <si>
    <t>Mode (HL7, Paper, Req, Fax)</t>
  </si>
  <si>
    <t>Results manually entered into LIS?</t>
  </si>
  <si>
    <t>Refers Work 
to Our Lab</t>
  </si>
  <si>
    <t>Refer Work 
to Their Lab</t>
  </si>
  <si>
    <t>Approx. Date of 
Last Upgrade</t>
  </si>
  <si>
    <t>Approx. Date of 
Next Upgrade</t>
  </si>
  <si>
    <t>Biochemistry:</t>
  </si>
  <si>
    <t>Hematology:</t>
  </si>
  <si>
    <t>Microbiology:</t>
  </si>
  <si>
    <t>Blood Bank:</t>
  </si>
  <si>
    <t>Pathology:</t>
  </si>
  <si>
    <t>Other:</t>
  </si>
  <si>
    <t>Identifier Stored 
in LIS?</t>
  </si>
  <si>
    <t>Identifier 
Ever Reused?</t>
  </si>
  <si>
    <t>Patient Identifier</t>
  </si>
  <si>
    <t>(Include consideration of MRNs, health numbers and other relevant identifiers.)</t>
  </si>
  <si>
    <t>Test system:</t>
  </si>
  <si>
    <t>HL7 Developer</t>
  </si>
  <si>
    <t>OLIS GAP ANALYSIS QUESTIONNAIRE</t>
  </si>
  <si>
    <t>Identify and document how practitioner demographics are captured and maintained in your system including:</t>
  </si>
  <si>
    <t>Which identifiers are used?</t>
  </si>
  <si>
    <t>Do you capture and store their regulatory college (e.g., CPSO, CNO, RCDSO) license numbers?</t>
  </si>
  <si>
    <t>If YES, what is the source for the regulatory license numbers?</t>
  </si>
  <si>
    <t>Are identifiers from midwives and nurse practitioners identified or handled differently from other practitioners?</t>
  </si>
  <si>
    <t>How are changes to practitioner names and numbers made? Is this process different for practitioners other than MDs?</t>
  </si>
  <si>
    <t>How many cc’d practitioners do you record within your LIS?</t>
  </si>
  <si>
    <t>Do you record internal facility IDs or any other third party IDs in the cc’d fields?</t>
  </si>
  <si>
    <t>Do you record multiple addresses for a single practitioner in your LIS?</t>
  </si>
  <si>
    <t>Do you record the practitioner’s first, middle and last names in your LIS?</t>
  </si>
  <si>
    <t>What do you do if practitioner information is not available in full or part?</t>
  </si>
  <si>
    <t xml:space="preserve">Does your LIS have/use sort keys? </t>
  </si>
  <si>
    <t>Are the sort keys sent in messages across the ORU interface?</t>
  </si>
  <si>
    <t>If no sort keys, is there a reliable business rule governing how requests and results in reports are sequenced? If so, please describe the business rule(s).</t>
  </si>
  <si>
    <t>Identify and document business processes used for processing laboratory information (e.g., create order, receive specimen, add test results, query test results) when communicating with OLIS including:</t>
  </si>
  <si>
    <t>Communication with external organizations such as public health laboratories and other referral laboratories.</t>
  </si>
  <si>
    <t>How tests will be handled and reported (separately from OLIS) that are part of clinical trials, private testing workforce/safety employee tests, or those tests out of scope for OLIS.</t>
  </si>
  <si>
    <t>How your organization will choose to identify tests that are not performed.</t>
  </si>
  <si>
    <t xml:space="preserve">Describe how you receive specimens.  </t>
  </si>
  <si>
    <t xml:space="preserve"> Is it necessary to order a test in the LIS to enter results?  </t>
  </si>
  <si>
    <t>Which of the following methods do you use to create an order in the LIS? (please select all that apply).</t>
  </si>
  <si>
    <t xml:space="preserve">Do you have a number “wheel” which is restarted each year?  </t>
  </si>
  <si>
    <t>If YES, how do you establish uniqueness across multiple years?</t>
  </si>
  <si>
    <t>Is the order/accession number alpha, numeric or alpha numeric?</t>
  </si>
  <si>
    <t>What is the maximum number of characters?</t>
  </si>
  <si>
    <t xml:space="preserve">Do you record date/time stamp at the time of requisition creation, sample sorting, order entry, resulting, and reporting? </t>
  </si>
  <si>
    <t xml:space="preserve">Can you include multiple test requests in a single order/accession number? </t>
  </si>
  <si>
    <t>If YES, how many?</t>
  </si>
  <si>
    <t xml:space="preserve">Are your order numbers the same as your accession numbers?  </t>
  </si>
  <si>
    <t xml:space="preserve"> If not, can there be multiple order numbers per accession number (or vice versa)?</t>
  </si>
  <si>
    <t>Does a reflexed test generate a separate order?</t>
  </si>
  <si>
    <t>Does a reflexed test generate a separate test request?</t>
  </si>
  <si>
    <t>Is a reflexed test sent as an additional result under an existing test request?</t>
  </si>
  <si>
    <t>How do you treat insured and non-insured (private pay) tests ordered on the same requisition?</t>
  </si>
  <si>
    <t>Describe for each of the modalities how you modify an order in the LIS?</t>
  </si>
  <si>
    <t>Describe cancellation scenarios (include all possible workflows):</t>
  </si>
  <si>
    <t>How do you cancel an order for a resulted test?</t>
  </si>
  <si>
    <t>How do you cancel a single resulted test within an order for multiple tests and for which at least one test has been resulted?</t>
  </si>
  <si>
    <t>Does every workflow option for every applicable scenario cause an HL7 message to be transmitted across the OLIS interface?</t>
  </si>
  <si>
    <t>Does your outbound ORU interface support:</t>
  </si>
  <si>
    <t>Record-oriented/discrete or display-oriented message formats (or both)?</t>
  </si>
  <si>
    <t>Test codes in OBX.3 or undifferentiated lines of formatted text?</t>
  </si>
  <si>
    <t>Describe how you correct a result in the LIS – include all the possible workflows. (Please provide SOP, if any.)</t>
  </si>
  <si>
    <t xml:space="preserve"> Is each (affected) observation corrected separately?</t>
  </si>
  <si>
    <t xml:space="preserve">Is the reason for the correction provided?  </t>
  </si>
  <si>
    <t>Is the previously reported result’s date/time included with the explanation?</t>
  </si>
  <si>
    <t>Does every correction workflow cause an HL7 message to be transmitted across the ORU interface?</t>
  </si>
  <si>
    <t>Invalidations as understood by OLIS are distinct from corrections.  A correction means that a test result for a given patient has been modified – that is, replaced with a “better” result. 
Invalidation is used to address a situation where a test result was never applicable for this patient (e.g., a sample was mislabelled), thus there is no replacement result.</t>
  </si>
  <si>
    <t>Describe how you invalidate a result in the LIS (include all possible workflows). (Please provide SOP, if any.)</t>
  </si>
  <si>
    <t xml:space="preserve">Is the reason for the invalidation provided?  </t>
  </si>
  <si>
    <t>Does every invalidation workflow option cause an HL7 message to be transmitted across the ORU interface?</t>
  </si>
  <si>
    <t>Is there any information which is included in your site’s LIS or HIS reports that is not in reports created based on HL7 ORU messages (e.g., system generated comments, ancillary information (clinical information), collector’s comments)?</t>
  </si>
  <si>
    <t>In your LIS do you logically distinguish between reference ranges and other interpretation information, such as interpretation comments, therapeutic range, reference citations, etc.?</t>
  </si>
  <si>
    <t>Do you send reference ranges in OBX.7 or notes?</t>
  </si>
  <si>
    <t>Does your LIS store a data element or attribute which indicates that an ordered test, for which a sample has been collected, was not performed?  Consider both the case where no test has yet been resulted for an order and the case where at least one test has already been resulted for the order.</t>
  </si>
  <si>
    <t>Do you send a message when a test request, for which a sample has been collected, is not performed?</t>
  </si>
  <si>
    <t>How does your LIS know whether results are designated as reportable to public health, Cancer Care Ontario, etc.?</t>
  </si>
  <si>
    <t xml:space="preserve"> Are reportable results captured in the LIS?</t>
  </si>
  <si>
    <t>Is the specimen type for each test determined dynamically or set in the test dictionary?</t>
  </si>
  <si>
    <t>Is the data type for the result value for each test determined dynamically or set in the test dictionary?</t>
  </si>
  <si>
    <t xml:space="preserve">Are order/accession numbers ever reused?  </t>
  </si>
  <si>
    <t>Is an automated differential reported under a CBC or does it have a separate test request code?</t>
  </si>
  <si>
    <t>How is PHL as the performing laboratory indicated?</t>
  </si>
  <si>
    <t>Are any observations deleted?</t>
  </si>
  <si>
    <t>If YES, do you include results of urinalysis, CBC, plasma hemoglobin, icteric index, urine hemosiderin, blood culture, blood product culture, as part of the transfusion reaction investigation?</t>
  </si>
  <si>
    <t>If YES, do you report discrete test results or a summary of the investigation in narrative format?</t>
  </si>
  <si>
    <t>How do you handle out of province practitioners?</t>
  </si>
  <si>
    <r>
      <t>Which health care organizations</t>
    </r>
    <r>
      <rPr>
        <b/>
        <sz val="8"/>
        <color indexed="8"/>
        <rFont val="Georgia"/>
        <family val="1"/>
      </rPr>
      <t xml:space="preserve"> refer work to you</t>
    </r>
    <r>
      <rPr>
        <sz val="8"/>
        <color indexed="8"/>
        <rFont val="Georgia"/>
        <family val="1"/>
      </rPr>
      <t>? For each referral relationship, please describe your referral process (e.g., electronic vs paper-based referrals).</t>
    </r>
  </si>
  <si>
    <r>
      <t xml:space="preserve">To which health care organizations </t>
    </r>
    <r>
      <rPr>
        <b/>
        <sz val="8"/>
        <color indexed="8"/>
        <rFont val="Georgia"/>
        <family val="1"/>
      </rPr>
      <t>do you refer work</t>
    </r>
    <r>
      <rPr>
        <sz val="8"/>
        <color indexed="8"/>
        <rFont val="Georgia"/>
        <family val="1"/>
      </rPr>
      <t>? For each referral relationship, please describe your referral process (e.g., electronic vs paper-based referrals).</t>
    </r>
  </si>
  <si>
    <r>
      <t>Please list any potential</t>
    </r>
    <r>
      <rPr>
        <b/>
        <sz val="8"/>
        <color indexed="8"/>
        <rFont val="Georgia"/>
        <family val="1"/>
      </rPr>
      <t xml:space="preserve"> future electronic referral partners </t>
    </r>
    <r>
      <rPr>
        <sz val="8"/>
        <color indexed="8"/>
        <rFont val="Georgia"/>
        <family val="1"/>
      </rPr>
      <t>(in or out).</t>
    </r>
  </si>
  <si>
    <r>
      <t xml:space="preserve">Which </t>
    </r>
    <r>
      <rPr>
        <b/>
        <sz val="8"/>
        <color indexed="8"/>
        <rFont val="Georgia"/>
        <family val="1"/>
      </rPr>
      <t xml:space="preserve">laboratory information system(s) </t>
    </r>
    <r>
      <rPr>
        <sz val="8"/>
        <color indexed="8"/>
        <rFont val="Georgia"/>
        <family val="1"/>
      </rPr>
      <t>are currently implemented in your laboratory?  Please identify all vendors and versions.</t>
    </r>
  </si>
  <si>
    <r>
      <t xml:space="preserve">Please provide details about your current </t>
    </r>
    <r>
      <rPr>
        <b/>
        <sz val="8"/>
        <color indexed="8"/>
        <rFont val="Georgia"/>
        <family val="1"/>
      </rPr>
      <t xml:space="preserve">interface engine(s) </t>
    </r>
    <r>
      <rPr>
        <sz val="8"/>
        <color indexed="8"/>
        <rFont val="Georgia"/>
        <family val="1"/>
      </rPr>
      <t>which transmit and/or filter and/or transform HL7 messages to/from your LIS.</t>
    </r>
  </si>
  <si>
    <r>
      <t xml:space="preserve">What </t>
    </r>
    <r>
      <rPr>
        <b/>
        <sz val="8"/>
        <color indexed="8"/>
        <rFont val="Georgia"/>
        <family val="1"/>
      </rPr>
      <t xml:space="preserve">hospital information system(s) </t>
    </r>
    <r>
      <rPr>
        <sz val="8"/>
        <color indexed="8"/>
        <rFont val="Georgia"/>
        <family val="1"/>
      </rPr>
      <t>are currently implemented in your organization? Please identify all vendors and versions.</t>
    </r>
  </si>
  <si>
    <r>
      <t xml:space="preserve">Estimate your </t>
    </r>
    <r>
      <rPr>
        <b/>
        <sz val="8"/>
        <color indexed="8"/>
        <rFont val="Georgia"/>
        <family val="1"/>
      </rPr>
      <t>annual laboratory test volumes</t>
    </r>
    <r>
      <rPr>
        <sz val="8"/>
        <color indexed="8"/>
        <rFont val="Georgia"/>
        <family val="1"/>
      </rPr>
      <t xml:space="preserve">.   </t>
    </r>
  </si>
  <si>
    <r>
      <t xml:space="preserve">Is there any </t>
    </r>
    <r>
      <rPr>
        <b/>
        <sz val="8"/>
        <color indexed="8"/>
        <rFont val="Georgia"/>
        <family val="1"/>
      </rPr>
      <t>seasonal or diurnal variability</t>
    </r>
    <r>
      <rPr>
        <sz val="8"/>
        <color indexed="8"/>
        <rFont val="Georgia"/>
        <family val="1"/>
      </rPr>
      <t xml:space="preserve"> in reporting patterns and volumes? </t>
    </r>
  </si>
  <si>
    <r>
      <t xml:space="preserve">For which </t>
    </r>
    <r>
      <rPr>
        <b/>
        <sz val="8"/>
        <color indexed="8"/>
        <rFont val="Georgia"/>
        <family val="1"/>
      </rPr>
      <t xml:space="preserve">clinical disciplines </t>
    </r>
    <r>
      <rPr>
        <sz val="8"/>
        <color indexed="8"/>
        <rFont val="Georgia"/>
        <family val="1"/>
      </rPr>
      <t>does your laboratory conduct tests?  (e.g., chemistry, hematology, blood bank, pathology, microbiology, serology, immunology)</t>
    </r>
  </si>
  <si>
    <r>
      <t xml:space="preserve">Can you </t>
    </r>
    <r>
      <rPr>
        <b/>
        <sz val="8"/>
        <color indexed="8"/>
        <rFont val="Georgia"/>
        <family val="1"/>
      </rPr>
      <t>extract your complete test requests and test results dictionaries</t>
    </r>
    <r>
      <rPr>
        <sz val="8"/>
        <color indexed="8"/>
        <rFont val="Georgia"/>
        <family val="1"/>
      </rPr>
      <t xml:space="preserve"> (including all metadata)? Do you require </t>
    </r>
    <r>
      <rPr>
        <b/>
        <sz val="8"/>
        <color indexed="8"/>
        <rFont val="Georgia"/>
        <family val="1"/>
      </rPr>
      <t>vendor participation/support</t>
    </r>
    <r>
      <rPr>
        <sz val="8"/>
        <color indexed="8"/>
        <rFont val="Georgia"/>
        <family val="1"/>
      </rPr>
      <t xml:space="preserve"> or third party support for extracting these dictionaries as electronic files?</t>
    </r>
  </si>
  <si>
    <r>
      <t xml:space="preserve">Are your </t>
    </r>
    <r>
      <rPr>
        <b/>
        <sz val="8"/>
        <color indexed="8"/>
        <rFont val="Georgia"/>
        <family val="1"/>
      </rPr>
      <t xml:space="preserve">order and result test codes </t>
    </r>
    <r>
      <rPr>
        <sz val="8"/>
        <color indexed="8"/>
        <rFont val="Georgia"/>
        <family val="1"/>
      </rPr>
      <t>used by any other organizations?</t>
    </r>
  </si>
  <si>
    <r>
      <t xml:space="preserve">Would mapping your local codes to a </t>
    </r>
    <r>
      <rPr>
        <b/>
        <sz val="8"/>
        <color indexed="8"/>
        <rFont val="Georgia"/>
        <family val="1"/>
      </rPr>
      <t>provincial standard nomenclature</t>
    </r>
    <r>
      <rPr>
        <sz val="8"/>
        <color indexed="8"/>
        <rFont val="Georgia"/>
        <family val="1"/>
      </rPr>
      <t xml:space="preserve"> have any impact on other org’s lab data?</t>
    </r>
  </si>
  <si>
    <r>
      <t xml:space="preserve">Does your LIS use </t>
    </r>
    <r>
      <rPr>
        <b/>
        <sz val="8"/>
        <color indexed="8"/>
        <rFont val="Georgia"/>
        <family val="1"/>
      </rPr>
      <t>logical observation identifiers names and codes (LOINC)</t>
    </r>
    <r>
      <rPr>
        <sz val="8"/>
        <color indexed="8"/>
        <rFont val="Georgia"/>
        <family val="1"/>
      </rPr>
      <t xml:space="preserve">?  </t>
    </r>
  </si>
  <si>
    <r>
      <t xml:space="preserve"> If so, which organization is the </t>
    </r>
    <r>
      <rPr>
        <b/>
        <sz val="8"/>
        <color indexed="8"/>
        <rFont val="Georgia"/>
        <family val="1"/>
      </rPr>
      <t>source of this information</t>
    </r>
    <r>
      <rPr>
        <sz val="8"/>
        <color indexed="8"/>
        <rFont val="Georgia"/>
        <family val="1"/>
      </rPr>
      <t xml:space="preserve"> (e.g., Regenstrief, Canada Health Infoway)?</t>
    </r>
  </si>
  <si>
    <r>
      <t>Do you store the patient’s</t>
    </r>
    <r>
      <rPr>
        <b/>
        <sz val="8"/>
        <color indexed="8"/>
        <rFont val="Georgia"/>
        <family val="1"/>
      </rPr>
      <t xml:space="preserve"> jurisdictional (</t>
    </r>
    <r>
      <rPr>
        <sz val="8"/>
        <color indexed="8"/>
        <rFont val="Georgia"/>
        <family val="1"/>
      </rPr>
      <t xml:space="preserve">e.g., Ontario) health number in the LIS? </t>
    </r>
  </si>
  <si>
    <r>
      <t xml:space="preserve">If YES, how do you </t>
    </r>
    <r>
      <rPr>
        <b/>
        <sz val="8"/>
        <color indexed="8"/>
        <rFont val="Georgia"/>
        <family val="1"/>
      </rPr>
      <t>capture</t>
    </r>
    <r>
      <rPr>
        <sz val="8"/>
        <color indexed="8"/>
        <rFont val="Georgia"/>
        <family val="1"/>
      </rPr>
      <t xml:space="preserve"> the health number?</t>
    </r>
  </si>
  <si>
    <r>
      <t xml:space="preserve">If YES, </t>
    </r>
    <r>
      <rPr>
        <b/>
        <sz val="8"/>
        <color indexed="8"/>
        <rFont val="Georgia"/>
        <family val="1"/>
      </rPr>
      <t>where</t>
    </r>
    <r>
      <rPr>
        <sz val="8"/>
        <color indexed="8"/>
        <rFont val="Georgia"/>
        <family val="1"/>
      </rPr>
      <t xml:space="preserve"> are they stored?</t>
    </r>
  </si>
  <si>
    <r>
      <t xml:space="preserve">If </t>
    </r>
    <r>
      <rPr>
        <b/>
        <sz val="8"/>
        <color indexed="8"/>
        <rFont val="Georgia"/>
        <family val="1"/>
      </rPr>
      <t>LIS</t>
    </r>
    <r>
      <rPr>
        <sz val="8"/>
        <color indexed="8"/>
        <rFont val="Georgia"/>
        <family val="1"/>
      </rPr>
      <t>, are they:</t>
    </r>
  </si>
  <si>
    <r>
      <t xml:space="preserve">If YES, do you always </t>
    </r>
    <r>
      <rPr>
        <b/>
        <sz val="8"/>
        <color indexed="8"/>
        <rFont val="Georgia"/>
        <family val="1"/>
      </rPr>
      <t xml:space="preserve">validate </t>
    </r>
    <r>
      <rPr>
        <sz val="8"/>
        <color indexed="8"/>
        <rFont val="Georgia"/>
        <family val="1"/>
      </rPr>
      <t>Ontario health cards?</t>
    </r>
  </si>
  <si>
    <r>
      <t xml:space="preserve"> If YES, do you </t>
    </r>
    <r>
      <rPr>
        <b/>
        <sz val="8"/>
        <color indexed="8"/>
        <rFont val="Georgia"/>
        <family val="1"/>
      </rPr>
      <t>capture and store</t>
    </r>
    <r>
      <rPr>
        <sz val="8"/>
        <color indexed="8"/>
        <rFont val="Georgia"/>
        <family val="1"/>
      </rPr>
      <t xml:space="preserve"> the patient’s </t>
    </r>
    <r>
      <rPr>
        <b/>
        <sz val="8"/>
        <color indexed="8"/>
        <rFont val="Georgia"/>
        <family val="1"/>
      </rPr>
      <t>name, sex and DOB</t>
    </r>
    <r>
      <rPr>
        <sz val="8"/>
        <color indexed="8"/>
        <rFont val="Georgia"/>
        <family val="1"/>
      </rPr>
      <t xml:space="preserve"> as returned from validation of the health card?</t>
    </r>
  </si>
  <si>
    <r>
      <t xml:space="preserve">Do you </t>
    </r>
    <r>
      <rPr>
        <b/>
        <sz val="8"/>
        <color indexed="8"/>
        <rFont val="Georgia"/>
        <family val="1"/>
      </rPr>
      <t>capture and store</t>
    </r>
    <r>
      <rPr>
        <sz val="8"/>
        <color indexed="8"/>
        <rFont val="Georgia"/>
        <family val="1"/>
      </rPr>
      <t xml:space="preserve"> the health card </t>
    </r>
    <r>
      <rPr>
        <b/>
        <sz val="8"/>
        <color indexed="8"/>
        <rFont val="Georgia"/>
        <family val="1"/>
      </rPr>
      <t>version code</t>
    </r>
    <r>
      <rPr>
        <sz val="8"/>
        <color indexed="8"/>
        <rFont val="Georgia"/>
        <family val="1"/>
      </rPr>
      <t>, if any?</t>
    </r>
  </si>
  <si>
    <r>
      <t xml:space="preserve">Is the health number and version code transmitted in </t>
    </r>
    <r>
      <rPr>
        <b/>
        <sz val="8"/>
        <color indexed="8"/>
        <rFont val="Georgia"/>
        <family val="1"/>
      </rPr>
      <t>result (ORU) messages</t>
    </r>
    <r>
      <rPr>
        <sz val="8"/>
        <color indexed="8"/>
        <rFont val="Georgia"/>
        <family val="1"/>
      </rPr>
      <t>?</t>
    </r>
  </si>
  <si>
    <r>
      <t xml:space="preserve">How do you </t>
    </r>
    <r>
      <rPr>
        <b/>
        <sz val="8"/>
        <color indexed="8"/>
        <rFont val="Georgia"/>
        <family val="1"/>
      </rPr>
      <t>assign/select patient identifiers</t>
    </r>
    <r>
      <rPr>
        <sz val="8"/>
        <color indexed="8"/>
        <rFont val="Georgia"/>
        <family val="1"/>
      </rPr>
      <t xml:space="preserve"> (other than the health number) in your LIS?  </t>
    </r>
  </si>
  <si>
    <r>
      <t xml:space="preserve">If a system other than the LIS will be transmitting the results to OLIS, does that system use the </t>
    </r>
    <r>
      <rPr>
        <b/>
        <sz val="8"/>
        <color indexed="8"/>
        <rFont val="Georgia"/>
        <family val="1"/>
      </rPr>
      <t>same patient identifiers as the LIS</t>
    </r>
    <r>
      <rPr>
        <sz val="8"/>
        <color indexed="8"/>
        <rFont val="Georgia"/>
        <family val="1"/>
      </rPr>
      <t xml:space="preserve">?  </t>
    </r>
  </si>
  <si>
    <r>
      <t xml:space="preserve">Once a patient identifier is assigned/selected, can </t>
    </r>
    <r>
      <rPr>
        <b/>
        <sz val="8"/>
        <color indexed="8"/>
        <rFont val="Georgia"/>
        <family val="1"/>
      </rPr>
      <t>demographics associated with patient identifiers be modified</t>
    </r>
    <r>
      <rPr>
        <sz val="8"/>
        <color indexed="8"/>
        <rFont val="Georgia"/>
        <family val="1"/>
      </rPr>
      <t xml:space="preserve"> in the LIS?  </t>
    </r>
  </si>
  <si>
    <r>
      <t xml:space="preserve">List </t>
    </r>
    <r>
      <rPr>
        <b/>
        <sz val="8"/>
        <color indexed="8"/>
        <rFont val="Georgia"/>
        <family val="1"/>
      </rPr>
      <t>patient demographics</t>
    </r>
    <r>
      <rPr>
        <sz val="8"/>
        <color indexed="8"/>
        <rFont val="Georgia"/>
        <family val="1"/>
      </rPr>
      <t xml:space="preserve"> captured in the LIS and describe associated formats, field lengths, and data types.  Please provide any specifications documents that you have available.</t>
    </r>
  </si>
  <si>
    <r>
      <t xml:space="preserve">Do you ever </t>
    </r>
    <r>
      <rPr>
        <b/>
        <sz val="8"/>
        <color indexed="8"/>
        <rFont val="Georgia"/>
        <family val="1"/>
      </rPr>
      <t>move results</t>
    </r>
    <r>
      <rPr>
        <sz val="8"/>
        <color indexed="8"/>
        <rFont val="Georgia"/>
        <family val="1"/>
      </rPr>
      <t xml:space="preserve"> from one patient in the LIS to another patient? </t>
    </r>
  </si>
  <si>
    <r>
      <t xml:space="preserve">Does every such move workflow option cause an </t>
    </r>
    <r>
      <rPr>
        <b/>
        <sz val="8"/>
        <color indexed="8"/>
        <rFont val="Georgia"/>
        <family val="1"/>
      </rPr>
      <t>HL7 message</t>
    </r>
    <r>
      <rPr>
        <sz val="8"/>
        <color indexed="8"/>
        <rFont val="Georgia"/>
        <family val="1"/>
      </rPr>
      <t xml:space="preserve"> to be transmitted across the ORU interface?</t>
    </r>
  </si>
  <si>
    <r>
      <t xml:space="preserve">Does any </t>
    </r>
    <r>
      <rPr>
        <b/>
        <sz val="8"/>
        <color indexed="8"/>
        <rFont val="Georgia"/>
        <family val="1"/>
      </rPr>
      <t>data associated with moved test requests/results</t>
    </r>
    <r>
      <rPr>
        <sz val="8"/>
        <color indexed="8"/>
        <rFont val="Georgia"/>
        <family val="1"/>
      </rPr>
      <t>, other than patient ID and demographics,</t>
    </r>
    <r>
      <rPr>
        <b/>
        <sz val="8"/>
        <color indexed="8"/>
        <rFont val="Georgia"/>
        <family val="1"/>
      </rPr>
      <t xml:space="preserve"> change</t>
    </r>
    <r>
      <rPr>
        <sz val="8"/>
        <color indexed="8"/>
        <rFont val="Georgia"/>
        <family val="1"/>
      </rPr>
      <t xml:space="preserve"> as a result of being moved to a different patient (e.g., order IDs, timestamps)?</t>
    </r>
  </si>
  <si>
    <r>
      <t xml:space="preserve">If the LIS has </t>
    </r>
    <r>
      <rPr>
        <b/>
        <sz val="8"/>
        <color indexed="8"/>
        <rFont val="Georgia"/>
        <family val="1"/>
      </rPr>
      <t>system enforced restrictions</t>
    </r>
    <r>
      <rPr>
        <sz val="8"/>
        <color indexed="8"/>
        <rFont val="Georgia"/>
        <family val="1"/>
      </rPr>
      <t xml:space="preserve"> preventing such moves, does the LIS vendor or any other system or</t>
    </r>
    <r>
      <rPr>
        <b/>
        <sz val="8"/>
        <color indexed="8"/>
        <rFont val="Georgia"/>
        <family val="1"/>
      </rPr>
      <t xml:space="preserve"> vendor (e.g., HIS) have the capability, if requested, to override</t>
    </r>
    <r>
      <rPr>
        <sz val="8"/>
        <color indexed="8"/>
        <rFont val="Georgia"/>
        <family val="1"/>
      </rPr>
      <t xml:space="preserve"> such restrictions?</t>
    </r>
  </si>
  <si>
    <r>
      <t xml:space="preserve">When </t>
    </r>
    <r>
      <rPr>
        <b/>
        <sz val="8"/>
        <color indexed="8"/>
        <rFont val="Georgia"/>
        <family val="1"/>
      </rPr>
      <t xml:space="preserve">patient identifiers are merged </t>
    </r>
    <r>
      <rPr>
        <sz val="8"/>
        <color indexed="8"/>
        <rFont val="Georgia"/>
        <family val="1"/>
      </rPr>
      <t>into the LIS, what happens to clinical lab records/reports for those patient IDs in the LIS?</t>
    </r>
  </si>
  <si>
    <r>
      <t xml:space="preserve">When </t>
    </r>
    <r>
      <rPr>
        <b/>
        <sz val="8"/>
        <color indexed="8"/>
        <rFont val="Georgia"/>
        <family val="1"/>
      </rPr>
      <t>patient IDS are merged</t>
    </r>
    <r>
      <rPr>
        <sz val="8"/>
        <color indexed="8"/>
        <rFont val="Georgia"/>
        <family val="1"/>
      </rPr>
      <t xml:space="preserve"> in the LIS, are any </t>
    </r>
    <r>
      <rPr>
        <b/>
        <sz val="8"/>
        <color indexed="8"/>
        <rFont val="Georgia"/>
        <family val="1"/>
      </rPr>
      <t xml:space="preserve">HL7 results messages </t>
    </r>
    <r>
      <rPr>
        <sz val="8"/>
        <color indexed="8"/>
        <rFont val="Georgia"/>
        <family val="1"/>
      </rPr>
      <t xml:space="preserve">retransmitted in order to update associated clinical lab records for the subsumed patient ID to the surviving patient ID? </t>
    </r>
  </si>
  <si>
    <r>
      <t>What happens to LIS records and reports when</t>
    </r>
    <r>
      <rPr>
        <b/>
        <sz val="8"/>
        <color indexed="8"/>
        <rFont val="Georgia"/>
        <family val="1"/>
      </rPr>
      <t xml:space="preserve"> patient records must be split </t>
    </r>
    <r>
      <rPr>
        <sz val="8"/>
        <color indexed="8"/>
        <rFont val="Georgia"/>
        <family val="1"/>
      </rPr>
      <t>(i.e., when data for more than one patient is inadvertently combined under a single patient identifier)?</t>
    </r>
  </si>
  <si>
    <r>
      <t xml:space="preserve"> Is this a </t>
    </r>
    <r>
      <rPr>
        <b/>
        <sz val="8"/>
        <color indexed="8"/>
        <rFont val="Georgia"/>
        <family val="1"/>
      </rPr>
      <t xml:space="preserve">manual or automated </t>
    </r>
    <r>
      <rPr>
        <sz val="8"/>
        <color indexed="8"/>
        <rFont val="Georgia"/>
        <family val="1"/>
      </rPr>
      <t>process?</t>
    </r>
  </si>
  <si>
    <r>
      <t>Are any HL7 messages sent to i</t>
    </r>
    <r>
      <rPr>
        <b/>
        <sz val="8"/>
        <color indexed="8"/>
        <rFont val="Georgia"/>
        <family val="1"/>
      </rPr>
      <t>nvalidate previously transmitted lab results</t>
    </r>
    <r>
      <rPr>
        <sz val="8"/>
        <color indexed="8"/>
        <rFont val="Georgia"/>
        <family val="1"/>
      </rPr>
      <t xml:space="preserve"> and to re-transmit others under a new patient ID?</t>
    </r>
  </si>
  <si>
    <r>
      <t>Does your outbound interface support r</t>
    </r>
    <r>
      <rPr>
        <b/>
        <sz val="8"/>
        <color indexed="8"/>
        <rFont val="Georgia"/>
        <family val="1"/>
      </rPr>
      <t xml:space="preserve">ecord-oriented/discrete or display-oriented message formats </t>
    </r>
    <r>
      <rPr>
        <sz val="8"/>
        <color indexed="8"/>
        <rFont val="Georgia"/>
        <family val="1"/>
      </rPr>
      <t>(or both)?</t>
    </r>
  </si>
  <si>
    <r>
      <t xml:space="preserve">Do you currently report </t>
    </r>
    <r>
      <rPr>
        <b/>
        <sz val="8"/>
        <color indexed="8"/>
        <rFont val="Georgia"/>
        <family val="1"/>
      </rPr>
      <t>preliminary results</t>
    </r>
    <r>
      <rPr>
        <sz val="8"/>
        <color indexed="8"/>
        <rFont val="Georgia"/>
        <family val="1"/>
      </rPr>
      <t>?</t>
    </r>
  </si>
  <si>
    <r>
      <t xml:space="preserve"> If YES, which </t>
    </r>
    <r>
      <rPr>
        <b/>
        <sz val="8"/>
        <color indexed="8"/>
        <rFont val="Georgia"/>
        <family val="1"/>
      </rPr>
      <t>modalities?</t>
    </r>
  </si>
  <si>
    <r>
      <t xml:space="preserve"> If YES, are preliminary results sent across the</t>
    </r>
    <r>
      <rPr>
        <b/>
        <sz val="8"/>
        <color indexed="8"/>
        <rFont val="Georgia"/>
        <family val="1"/>
      </rPr>
      <t xml:space="preserve"> ORU interface</t>
    </r>
    <r>
      <rPr>
        <sz val="8"/>
        <color indexed="8"/>
        <rFont val="Georgia"/>
        <family val="1"/>
      </rPr>
      <t>?</t>
    </r>
  </si>
  <si>
    <r>
      <t xml:space="preserve">Do you send </t>
    </r>
    <r>
      <rPr>
        <b/>
        <sz val="8"/>
        <color indexed="8"/>
        <rFont val="Georgia"/>
        <family val="1"/>
      </rPr>
      <t>partial reports</t>
    </r>
    <r>
      <rPr>
        <sz val="8"/>
        <color indexed="8"/>
        <rFont val="Georgia"/>
        <family val="1"/>
      </rPr>
      <t xml:space="preserve">? </t>
    </r>
  </si>
  <si>
    <r>
      <t xml:space="preserve">If YES, describe </t>
    </r>
    <r>
      <rPr>
        <b/>
        <sz val="8"/>
        <color indexed="8"/>
        <rFont val="Georgia"/>
        <family val="1"/>
      </rPr>
      <t xml:space="preserve">what you mean </t>
    </r>
    <r>
      <rPr>
        <sz val="8"/>
        <color indexed="8"/>
        <rFont val="Georgia"/>
        <family val="1"/>
      </rPr>
      <t>by partial report?</t>
    </r>
  </si>
  <si>
    <r>
      <t xml:space="preserve">Do you have </t>
    </r>
    <r>
      <rPr>
        <b/>
        <sz val="8"/>
        <color indexed="8"/>
        <rFont val="Georgia"/>
        <family val="1"/>
      </rPr>
      <t xml:space="preserve">test environments </t>
    </r>
    <r>
      <rPr>
        <sz val="8"/>
        <color indexed="8"/>
        <rFont val="Georgia"/>
        <family val="1"/>
      </rPr>
      <t>for each of your (distinct) LIS systems?</t>
    </r>
  </si>
  <si>
    <r>
      <t xml:space="preserve">Does the current LIS test environment have the </t>
    </r>
    <r>
      <rPr>
        <b/>
        <sz val="8"/>
        <color indexed="8"/>
        <rFont val="Georgia"/>
        <family val="1"/>
      </rPr>
      <t>same LIS release version</t>
    </r>
    <r>
      <rPr>
        <sz val="8"/>
        <color indexed="8"/>
        <rFont val="Georgia"/>
        <family val="1"/>
      </rPr>
      <t xml:space="preserve"> as the production LIS?</t>
    </r>
  </si>
  <si>
    <r>
      <t xml:space="preserve">Describe your most recent </t>
    </r>
    <r>
      <rPr>
        <b/>
        <sz val="8"/>
        <color indexed="8"/>
        <rFont val="Georgia"/>
        <family val="1"/>
      </rPr>
      <t xml:space="preserve">data cleansing activities </t>
    </r>
    <r>
      <rPr>
        <sz val="8"/>
        <color indexed="8"/>
        <rFont val="Georgia"/>
        <family val="1"/>
      </rPr>
      <t>in the production (live) system and test system (e.g., removing duplicates or unnecessary tests).</t>
    </r>
  </si>
  <si>
    <r>
      <t>Please specify</t>
    </r>
    <r>
      <rPr>
        <b/>
        <sz val="8"/>
        <color indexed="8"/>
        <rFont val="Georgia"/>
        <family val="1"/>
      </rPr>
      <t xml:space="preserve"> technical/business expertise (OLIS related) </t>
    </r>
    <r>
      <rPr>
        <sz val="8"/>
        <color indexed="8"/>
        <rFont val="Georgia"/>
        <family val="1"/>
      </rPr>
      <t>in your organization.</t>
    </r>
  </si>
  <si>
    <t>Status</t>
  </si>
  <si>
    <t>Date Logged</t>
  </si>
  <si>
    <t>Priority</t>
  </si>
  <si>
    <t>Issue Owner</t>
  </si>
  <si>
    <t>4 columns</t>
  </si>
  <si>
    <t>4 columns + K</t>
  </si>
  <si>
    <t>All columns (essay answer)</t>
  </si>
  <si>
    <t>2 columns</t>
  </si>
  <si>
    <t>2 columns (H+I)</t>
  </si>
  <si>
    <t>2 columns (J+K)</t>
  </si>
  <si>
    <t>3 columns (L+M+N)</t>
  </si>
  <si>
    <r>
      <rPr>
        <b/>
        <i/>
        <sz val="8"/>
        <color indexed="10"/>
        <rFont val="Georgia"/>
        <family val="1"/>
      </rPr>
      <t xml:space="preserve">Tip: </t>
    </r>
    <r>
      <rPr>
        <i/>
        <sz val="8"/>
        <color indexed="10"/>
        <rFont val="Georgia"/>
        <family val="1"/>
      </rPr>
      <t xml:space="preserve"> When you have finished typing in a cell, double-click on the cell to display all of the text.</t>
    </r>
  </si>
  <si>
    <t>Essay starting at Column J</t>
  </si>
  <si>
    <t>Essay starting at Column I</t>
  </si>
  <si>
    <t>Essay starting at Column K</t>
  </si>
  <si>
    <t>Essay starting at Column L</t>
  </si>
  <si>
    <t>Essay starting at Column N</t>
  </si>
  <si>
    <t>Essay starting at Column M</t>
  </si>
  <si>
    <t>Table starting at Column G</t>
  </si>
  <si>
    <t>6 columns</t>
  </si>
  <si>
    <t>2 columns (M+N)</t>
  </si>
  <si>
    <t>2 columns (K+L)</t>
  </si>
  <si>
    <t>3 columns</t>
  </si>
  <si>
    <t>Essay starting at D</t>
  </si>
  <si>
    <t>Essay starting at E</t>
  </si>
  <si>
    <t>Essay starting at Column H</t>
  </si>
  <si>
    <r>
      <t xml:space="preserve"> If YES, describe how a partial report is communicated as such in an</t>
    </r>
    <r>
      <rPr>
        <b/>
        <sz val="8"/>
        <color indexed="8"/>
        <rFont val="Georgia"/>
        <family val="1"/>
      </rPr>
      <t xml:space="preserve"> HL7 message </t>
    </r>
    <r>
      <rPr>
        <sz val="8"/>
        <color indexed="8"/>
        <rFont val="Georgia"/>
        <family val="1"/>
      </rPr>
      <t>(e.g., OBR.25 test request status = “A”; OBX.11 observation result status = “S”; other approach)?</t>
    </r>
  </si>
  <si>
    <t>Specify:</t>
  </si>
  <si>
    <t>Your Organization</t>
  </si>
  <si>
    <t>Org Who Refers to Your Org</t>
  </si>
  <si>
    <t>Org You Refer To</t>
  </si>
  <si>
    <t>Index</t>
  </si>
  <si>
    <t>ABO results</t>
  </si>
  <si>
    <t>Accession numbers, format</t>
  </si>
  <si>
    <t>GEN-05</t>
  </si>
  <si>
    <t>Accession numbers, maximum characters</t>
  </si>
  <si>
    <t>Accession numbers, multiple orders</t>
  </si>
  <si>
    <t>GEN-07</t>
  </si>
  <si>
    <t>Accession numbers, order numbers</t>
  </si>
  <si>
    <t>Accession numbers, reuse</t>
  </si>
  <si>
    <t>Addenda, final reports, pathology</t>
  </si>
  <si>
    <t>PAT-05</t>
  </si>
  <si>
    <t>BUS-22</t>
  </si>
  <si>
    <t>Alliances, business</t>
  </si>
  <si>
    <t>BUS-1</t>
  </si>
  <si>
    <t>Ancilliary information</t>
  </si>
  <si>
    <t>GEN-16</t>
  </si>
  <si>
    <t>Antibody investigation</t>
  </si>
  <si>
    <t>BLO-04</t>
  </si>
  <si>
    <t xml:space="preserve">Antibody screen </t>
  </si>
  <si>
    <t>BLO-03</t>
  </si>
  <si>
    <t>Antibody titres</t>
  </si>
  <si>
    <t>BLO-05</t>
  </si>
  <si>
    <t>Antigen typing results</t>
  </si>
  <si>
    <t>PAT-09, BLO-11</t>
  </si>
  <si>
    <t>Automated differential</t>
  </si>
  <si>
    <t>HEM-01</t>
  </si>
  <si>
    <t>BUS-26</t>
  </si>
  <si>
    <t>BUS-28</t>
  </si>
  <si>
    <t>Business alliances</t>
  </si>
  <si>
    <t xml:space="preserve">Business alliances, work together </t>
  </si>
  <si>
    <t>Business processes</t>
  </si>
  <si>
    <t>GEN-03</t>
  </si>
  <si>
    <t>Cancellations, order</t>
  </si>
  <si>
    <t>GEN-11</t>
  </si>
  <si>
    <t>Cancellations, test</t>
  </si>
  <si>
    <t>Cancer Care Ontario</t>
  </si>
  <si>
    <t>CBC, automated differential</t>
  </si>
  <si>
    <t>Chemistry, serology</t>
  </si>
  <si>
    <t>CHE-01</t>
  </si>
  <si>
    <t>BUS-35</t>
  </si>
  <si>
    <t>Clinical trials</t>
  </si>
  <si>
    <t>Cold agglutinin screen</t>
  </si>
  <si>
    <t>BLO-07</t>
  </si>
  <si>
    <t>Cold agglutinin screen, titres</t>
  </si>
  <si>
    <t>Collector's comments</t>
  </si>
  <si>
    <t>Colony counts</t>
  </si>
  <si>
    <t>MIC-05</t>
  </si>
  <si>
    <t>BUS-25</t>
  </si>
  <si>
    <t>Corrections, organisms, microbiology</t>
  </si>
  <si>
    <t>MIC-06</t>
  </si>
  <si>
    <t>Corrections, pathology</t>
  </si>
  <si>
    <t>PAT-06</t>
  </si>
  <si>
    <t>Corrections, test result</t>
  </si>
  <si>
    <t>GEN-14</t>
  </si>
  <si>
    <t>Culture results</t>
  </si>
  <si>
    <t>MIC-02</t>
  </si>
  <si>
    <t>Data cleansing</t>
  </si>
  <si>
    <t>Data type, results</t>
  </si>
  <si>
    <t>GEN-21</t>
  </si>
  <si>
    <t>Date/time stamps</t>
  </si>
  <si>
    <t>GEN-06</t>
  </si>
  <si>
    <t>Demographics, patient</t>
  </si>
  <si>
    <t>Demographics, practitioner</t>
  </si>
  <si>
    <t>GEN-01</t>
  </si>
  <si>
    <t>BUS-13</t>
  </si>
  <si>
    <t>Differential, automated</t>
  </si>
  <si>
    <t>Differential, manual</t>
  </si>
  <si>
    <t>HEM-02</t>
  </si>
  <si>
    <t>Differential, manual, reflex</t>
  </si>
  <si>
    <t>HEM-03</t>
  </si>
  <si>
    <t>Differential, manual, reflex, order ID</t>
  </si>
  <si>
    <t>HEM-04</t>
  </si>
  <si>
    <t>Differential, manual, reporting</t>
  </si>
  <si>
    <t>HEM-05</t>
  </si>
  <si>
    <t xml:space="preserve">Direct antiglobulin </t>
  </si>
  <si>
    <t>BLO-06</t>
  </si>
  <si>
    <t>Display-oriented format</t>
  </si>
  <si>
    <t>Donath Landsteiner</t>
  </si>
  <si>
    <t>BLO-09</t>
  </si>
  <si>
    <t>eHealth Ontario agreements</t>
  </si>
  <si>
    <t>eHealth Ontario services</t>
  </si>
  <si>
    <t>BUS-23</t>
  </si>
  <si>
    <t>Environment, test</t>
  </si>
  <si>
    <t>Environment, test, LIS release</t>
  </si>
  <si>
    <t>Environment, test, modifications/upgrades</t>
  </si>
  <si>
    <t>Family study</t>
  </si>
  <si>
    <t>Fetal maternal bleed</t>
  </si>
  <si>
    <t>BLO-08</t>
  </si>
  <si>
    <t>File formats, pathology</t>
  </si>
  <si>
    <t>Format, interface</t>
  </si>
  <si>
    <t>Formats, file, pathology</t>
  </si>
  <si>
    <t>Frozen sections</t>
  </si>
  <si>
    <t>PAT-03</t>
  </si>
  <si>
    <t>Genetic test reports</t>
  </si>
  <si>
    <t>PAT-08</t>
  </si>
  <si>
    <t>Go-live filter (throttle)</t>
  </si>
  <si>
    <t>BUS-15</t>
  </si>
  <si>
    <t>Group (blood bank)</t>
  </si>
  <si>
    <t>Hams test</t>
  </si>
  <si>
    <t>BLO-10</t>
  </si>
  <si>
    <t>Health card number, ORU message</t>
  </si>
  <si>
    <t>Health card number, version code</t>
  </si>
  <si>
    <t>Health card numbers</t>
  </si>
  <si>
    <t>HISs</t>
  </si>
  <si>
    <t>BUS-10</t>
  </si>
  <si>
    <t>HL7 interface, orders</t>
  </si>
  <si>
    <t>BUS-17</t>
  </si>
  <si>
    <t>BUS-11</t>
  </si>
  <si>
    <t>BUS-12</t>
  </si>
  <si>
    <t>Images, genetic test reports</t>
  </si>
  <si>
    <t xml:space="preserve">Images, pathology </t>
  </si>
  <si>
    <t>INR</t>
  </si>
  <si>
    <t>HEM-06</t>
  </si>
  <si>
    <t>Insured tests</t>
  </si>
  <si>
    <t>GEN-09</t>
  </si>
  <si>
    <t>Interface engines</t>
  </si>
  <si>
    <t>Interface format</t>
  </si>
  <si>
    <t>Interpretation comments</t>
  </si>
  <si>
    <t>GEN-17</t>
  </si>
  <si>
    <t>Invalidations, pathology</t>
  </si>
  <si>
    <t>Invalidations, test result</t>
  </si>
  <si>
    <t>GEN-15</t>
  </si>
  <si>
    <t>Invalidations, test result, microbiology</t>
  </si>
  <si>
    <t>MIC-07</t>
  </si>
  <si>
    <t>Investigations, transfusion reactions</t>
  </si>
  <si>
    <t>BLO-12</t>
  </si>
  <si>
    <t>LIS, order method</t>
  </si>
  <si>
    <t>GEN-04</t>
  </si>
  <si>
    <t>LISs</t>
  </si>
  <si>
    <t>BUS-24</t>
  </si>
  <si>
    <t>LOINC</t>
  </si>
  <si>
    <t>LRAs</t>
  </si>
  <si>
    <t>Manual differential</t>
  </si>
  <si>
    <t>Manual differential, reflex</t>
  </si>
  <si>
    <t>Manual differential, reflex, order ID</t>
  </si>
  <si>
    <t>Manual differential, reporting</t>
  </si>
  <si>
    <t>Mapping codes, impact on other orgs</t>
  </si>
  <si>
    <t>Merge, patient identifiers</t>
  </si>
  <si>
    <t>Method, sensititivies</t>
  </si>
  <si>
    <t>MIC-04</t>
  </si>
  <si>
    <t>Microbiology, chemistry, serology</t>
  </si>
  <si>
    <t>Microbiology, multiple specimens</t>
  </si>
  <si>
    <t>MIC-01</t>
  </si>
  <si>
    <t>Microbiology, serology</t>
  </si>
  <si>
    <t>MIC-09</t>
  </si>
  <si>
    <t>Modalities, test volume</t>
  </si>
  <si>
    <t>BUS-36</t>
  </si>
  <si>
    <t>Modification, patient demographics</t>
  </si>
  <si>
    <t>Modify order</t>
  </si>
  <si>
    <t>GEN-10</t>
  </si>
  <si>
    <t>Multiple specimens, microbiology</t>
  </si>
  <si>
    <t>Multiple specimens, pathology</t>
  </si>
  <si>
    <t>PAT-04</t>
  </si>
  <si>
    <t>Multiple test requests, single order</t>
  </si>
  <si>
    <t>Narrative text</t>
  </si>
  <si>
    <t>Network services, orgs/vendors</t>
  </si>
  <si>
    <t>BUS-31</t>
  </si>
  <si>
    <t>BUS-20</t>
  </si>
  <si>
    <t>Network, topology/schema</t>
  </si>
  <si>
    <t>Non-insured (private pay) tests</t>
  </si>
  <si>
    <t>OBX.3, test codes</t>
  </si>
  <si>
    <t>GEN-12</t>
  </si>
  <si>
    <t>ONE network</t>
  </si>
  <si>
    <t>BUS-27</t>
  </si>
  <si>
    <t>ONE network, bandwidth, shared</t>
  </si>
  <si>
    <t>ONE network, technical support</t>
  </si>
  <si>
    <t>Online results viewing</t>
  </si>
  <si>
    <t>BUS-18</t>
  </si>
  <si>
    <t>Order entry system, electronic</t>
  </si>
  <si>
    <t>BUS-16</t>
  </si>
  <si>
    <t>Order method, LIS</t>
  </si>
  <si>
    <t>Order, cancellation</t>
  </si>
  <si>
    <t>Order, modifications</t>
  </si>
  <si>
    <t>Orders, blood bank</t>
  </si>
  <si>
    <t>BLO-01</t>
  </si>
  <si>
    <t>Orders, HL7 interface</t>
  </si>
  <si>
    <t>Org expertise, OLIS resources</t>
  </si>
  <si>
    <t>BUS-34</t>
  </si>
  <si>
    <t>Organisms, corrections</t>
  </si>
  <si>
    <t>Organisms, parent-child relationship to sensitivities</t>
  </si>
  <si>
    <t>Parent-child relationship, organisms/sensitivities</t>
  </si>
  <si>
    <t>Parent-child relationship, pathology specimens</t>
  </si>
  <si>
    <t>Partial reports</t>
  </si>
  <si>
    <t>Paternity investigation</t>
  </si>
  <si>
    <t>Patient demographics, list</t>
  </si>
  <si>
    <t>Patient demographics, modified</t>
  </si>
  <si>
    <t>Patient identifiers, assign/select</t>
  </si>
  <si>
    <t>Patient identifiers, merge</t>
  </si>
  <si>
    <t>Patient identifiers, reused</t>
  </si>
  <si>
    <t>Patient records, split</t>
  </si>
  <si>
    <t>Patient, health numbers</t>
  </si>
  <si>
    <t>BUS-33</t>
  </si>
  <si>
    <t>PIMS</t>
  </si>
  <si>
    <t>Practitioner, demographics</t>
  </si>
  <si>
    <t>Preliminary results, frozen sections</t>
  </si>
  <si>
    <t>Preliminary results, general</t>
  </si>
  <si>
    <t>Private pay tests</t>
  </si>
  <si>
    <t>Processes, business</t>
  </si>
  <si>
    <t>PT</t>
  </si>
  <si>
    <t>PT/INR, reporting</t>
  </si>
  <si>
    <t>Public health lab</t>
  </si>
  <si>
    <t>Record-oriented/discrete format</t>
  </si>
  <si>
    <t>Reference citations</t>
  </si>
  <si>
    <t>Reference ranges</t>
  </si>
  <si>
    <t>Referral consultant reports, pathology</t>
  </si>
  <si>
    <t>Referral in</t>
  </si>
  <si>
    <t>Referral out</t>
  </si>
  <si>
    <t>Referrals, business processes</t>
  </si>
  <si>
    <t>Referrals, future</t>
  </si>
  <si>
    <t>Reflex test</t>
  </si>
  <si>
    <t>GEN-08</t>
  </si>
  <si>
    <t>Reportable results</t>
  </si>
  <si>
    <t>GEN-19</t>
  </si>
  <si>
    <t>Reporting, corrections</t>
  </si>
  <si>
    <t>Reporting, manual differential</t>
  </si>
  <si>
    <t>Reporting, organisms/sensitivities</t>
  </si>
  <si>
    <t>Reporting, partial</t>
  </si>
  <si>
    <t>Reporting, PT/INR</t>
  </si>
  <si>
    <t>Resources, OLIS expertise</t>
  </si>
  <si>
    <t>Results, ABO</t>
  </si>
  <si>
    <t>Results, antibody investigation</t>
  </si>
  <si>
    <t>Results, antibody screen</t>
  </si>
  <si>
    <t>Results, antibody titres</t>
  </si>
  <si>
    <t>Results, cold agglutinin screen</t>
  </si>
  <si>
    <t>Results, cold agglutinin screen, titres</t>
  </si>
  <si>
    <t>Results, correction</t>
  </si>
  <si>
    <t>Results, culture</t>
  </si>
  <si>
    <t>Results, direct antiglobulin</t>
  </si>
  <si>
    <t>Results, Donath Landsteiner</t>
  </si>
  <si>
    <t>Results, fetal maternal bleed</t>
  </si>
  <si>
    <t>Results, group (blood bank)</t>
  </si>
  <si>
    <t>Results, Hams test</t>
  </si>
  <si>
    <t>Results, invalidation</t>
  </si>
  <si>
    <t>Results, move to another patient</t>
  </si>
  <si>
    <t>Results, preliminary</t>
  </si>
  <si>
    <t>Results, Rh</t>
  </si>
  <si>
    <t>Results, type (blood bank)</t>
  </si>
  <si>
    <t>Reuse accession numbers</t>
  </si>
  <si>
    <t>Rh results</t>
  </si>
  <si>
    <t>Seasonal variability, volume</t>
  </si>
  <si>
    <t>BUS-30</t>
  </si>
  <si>
    <t>Sensitivities, method</t>
  </si>
  <si>
    <t>Serology, chemistry</t>
  </si>
  <si>
    <t>Serology, chemistry, microbiology</t>
  </si>
  <si>
    <t>CHE-01, MIC-09</t>
  </si>
  <si>
    <t>Serology, microbiology</t>
  </si>
  <si>
    <t>Sort keys</t>
  </si>
  <si>
    <t>GEN-02</t>
  </si>
  <si>
    <t>Specimens, multiple, microbiology</t>
  </si>
  <si>
    <t>Specimens, multiple, pathology</t>
  </si>
  <si>
    <t>Specimens, receive</t>
  </si>
  <si>
    <t>Specimens, type</t>
  </si>
  <si>
    <t>GEN-20</t>
  </si>
  <si>
    <t>Split, patient records</t>
  </si>
  <si>
    <t>Support, systems</t>
  </si>
  <si>
    <t>BUS-14</t>
  </si>
  <si>
    <t>System, transmit to OLIS</t>
  </si>
  <si>
    <t>Systems support</t>
  </si>
  <si>
    <t>Technical support, ONE network</t>
  </si>
  <si>
    <t>Test codes, impact on other orgs</t>
  </si>
  <si>
    <t>Test codes, OBX.3</t>
  </si>
  <si>
    <t>Test codes, used by other orgs</t>
  </si>
  <si>
    <t>Test environment</t>
  </si>
  <si>
    <t>Test environment, LIS release</t>
  </si>
  <si>
    <t>Test environment, modifications/upgrades</t>
  </si>
  <si>
    <t>Test not performed</t>
  </si>
  <si>
    <t>GEN-18</t>
  </si>
  <si>
    <t>Test requests, multiple, single order</t>
  </si>
  <si>
    <t>Tests not performed</t>
  </si>
  <si>
    <t>Tests, cancellations</t>
  </si>
  <si>
    <t>Tests, reflex</t>
  </si>
  <si>
    <t>Therapeutic range</t>
  </si>
  <si>
    <t>Throttle (go-live filter)</t>
  </si>
  <si>
    <t>Titres, antibody</t>
  </si>
  <si>
    <t>Titres, cold agglutinin screen</t>
  </si>
  <si>
    <t>Transfusion reactions, investigations</t>
  </si>
  <si>
    <t>Transmit to OLIS, system</t>
  </si>
  <si>
    <t>Type (blood bank)</t>
  </si>
  <si>
    <t>Undifferentialed lines of text, OBX.3</t>
  </si>
  <si>
    <t>Version code, health card</t>
  </si>
  <si>
    <t>Volume, annual lab tests</t>
  </si>
  <si>
    <t>BUS-29</t>
  </si>
  <si>
    <t>Volume, seasonal variability</t>
  </si>
  <si>
    <t>Volume, tests by modality</t>
  </si>
  <si>
    <t>A</t>
  </si>
  <si>
    <t>B</t>
  </si>
  <si>
    <t>C</t>
  </si>
  <si>
    <t>D</t>
  </si>
  <si>
    <t>E</t>
  </si>
  <si>
    <t>F</t>
  </si>
  <si>
    <t>G</t>
  </si>
  <si>
    <t>H</t>
  </si>
  <si>
    <t>I</t>
  </si>
  <si>
    <t>L</t>
  </si>
  <si>
    <t>M</t>
  </si>
  <si>
    <t>N</t>
  </si>
  <si>
    <t>O</t>
  </si>
  <si>
    <t>P</t>
  </si>
  <si>
    <t>R</t>
  </si>
  <si>
    <t>S</t>
  </si>
  <si>
    <t>T</t>
  </si>
  <si>
    <t>U</t>
  </si>
  <si>
    <t>V</t>
  </si>
  <si>
    <t>W</t>
  </si>
  <si>
    <t>BLO-02, 03</t>
  </si>
  <si>
    <t>GEN-03,19, MIC-08</t>
  </si>
  <si>
    <t>Sensitivities, parent-child relationship to orgs</t>
  </si>
  <si>
    <t xml:space="preserve"> 10, 12</t>
  </si>
  <si>
    <t>BLO-06, 07, 08, 09,</t>
  </si>
  <si>
    <r>
      <t>Note:</t>
    </r>
    <r>
      <rPr>
        <sz val="9"/>
        <color indexed="8"/>
        <rFont val="Georgia"/>
        <family val="1"/>
      </rPr>
      <t xml:space="preserve">  This section should be completed as issues are identified. Upon completion of gap analysis and pre-CT analysis, this section should contain a summary of all identified issues.</t>
    </r>
  </si>
  <si>
    <t>For referred in and referred out testing, is the performing (i.e., reference) lab identified distinctly from the reporting (i.e., referring) lab?</t>
  </si>
  <si>
    <t>Order retrieval 
(MORE)</t>
  </si>
  <si>
    <r>
      <t xml:space="preserve">Do you have </t>
    </r>
    <r>
      <rPr>
        <b/>
        <sz val="8"/>
        <color indexed="8"/>
        <rFont val="Georgia"/>
        <family val="1"/>
      </rPr>
      <t>business alliances</t>
    </r>
    <r>
      <rPr>
        <sz val="8"/>
        <color indexed="8"/>
        <rFont val="Georgia"/>
        <family val="1"/>
      </rPr>
      <t xml:space="preserve"> with other organizations? If so, please list these organizations and provide detailed information on the nature of these relationships (e.g. shared technology, shared dictionaries etc).</t>
    </r>
  </si>
  <si>
    <r>
      <t xml:space="preserve">Will your business alliances </t>
    </r>
    <r>
      <rPr>
        <b/>
        <sz val="8"/>
        <color indexed="8"/>
        <rFont val="Georgia"/>
        <family val="1"/>
      </rPr>
      <t xml:space="preserve">work together </t>
    </r>
    <r>
      <rPr>
        <sz val="8"/>
        <color indexed="8"/>
        <rFont val="Georgia"/>
        <family val="1"/>
      </rPr>
      <t>to implement OLIS? Please provide information on how your organizations will work together with regards to conformance testing responsibilities, error remediation during the project as well as post go live etc.</t>
    </r>
  </si>
  <si>
    <r>
      <t>Are your information systems maintained and</t>
    </r>
    <r>
      <rPr>
        <b/>
        <sz val="8"/>
        <color indexed="8"/>
        <rFont val="Georgia"/>
        <family val="1"/>
      </rPr>
      <t xml:space="preserve"> supported</t>
    </r>
    <r>
      <rPr>
        <sz val="8"/>
        <color indexed="8"/>
        <rFont val="Georgia"/>
        <family val="1"/>
      </rPr>
      <t xml:space="preserve"> internally or externally?  Vendor supported or internally supported?</t>
    </r>
  </si>
  <si>
    <t>LIS Vendor Support Contact</t>
  </si>
  <si>
    <t>Interface Engine Vendor Support Contact</t>
  </si>
  <si>
    <r>
      <t xml:space="preserve">Does the system provide administrator controls that will allow the transmission of messages to OLIS to be delayed, and/or enabled and disabled for each lab test modality (i.e., to support a </t>
    </r>
    <r>
      <rPr>
        <b/>
        <sz val="8"/>
        <color indexed="8"/>
        <rFont val="Georgia"/>
        <family val="1"/>
      </rPr>
      <t>go-live filter/throttle, and the ability to replay messages</t>
    </r>
    <r>
      <rPr>
        <sz val="8"/>
        <color indexed="8"/>
        <rFont val="Georgia"/>
        <family val="1"/>
      </rPr>
      <t>)?</t>
    </r>
  </si>
  <si>
    <r>
      <t xml:space="preserve">Does your staff use an </t>
    </r>
    <r>
      <rPr>
        <b/>
        <sz val="8"/>
        <color indexed="8"/>
        <rFont val="Georgia"/>
        <family val="1"/>
      </rPr>
      <t xml:space="preserve">electronic order entry system </t>
    </r>
    <r>
      <rPr>
        <sz val="8"/>
        <color indexed="8"/>
        <rFont val="Georgia"/>
        <family val="1"/>
      </rPr>
      <t>to order laboratory tests?  (e.g. pre-registation/ registration data capture)</t>
    </r>
  </si>
  <si>
    <r>
      <t xml:space="preserve">If YES, does the LIS receive/ retrieve orders via an </t>
    </r>
    <r>
      <rPr>
        <b/>
        <sz val="8"/>
        <color indexed="8"/>
        <rFont val="Georgia"/>
        <family val="1"/>
      </rPr>
      <t>HL7 interface</t>
    </r>
    <r>
      <rPr>
        <sz val="8"/>
        <color indexed="8"/>
        <rFont val="Georgia"/>
        <family val="1"/>
      </rPr>
      <t>?</t>
    </r>
  </si>
  <si>
    <r>
      <t xml:space="preserve">Are patient identifiers in your LIS ever </t>
    </r>
    <r>
      <rPr>
        <b/>
        <sz val="8"/>
        <color indexed="8"/>
        <rFont val="Georgia"/>
        <family val="1"/>
      </rPr>
      <t>reused</t>
    </r>
    <r>
      <rPr>
        <sz val="8"/>
        <color indexed="8"/>
        <rFont val="Georgia"/>
        <family val="1"/>
      </rPr>
      <t>?</t>
    </r>
  </si>
  <si>
    <t xml:space="preserve">Put another way, what system is the “source of truth” for patient identifiers and demographics as transmitted in results messages?  </t>
  </si>
  <si>
    <t>When updates are made in the "system of truth" are updated reports triggered for previously submitted reports?</t>
  </si>
  <si>
    <t>Describe the workflow for such an action:</t>
  </si>
  <si>
    <r>
      <t xml:space="preserve">Please identify and document the </t>
    </r>
    <r>
      <rPr>
        <b/>
        <sz val="9"/>
        <color indexed="8"/>
        <rFont val="Georgia"/>
        <family val="1"/>
      </rPr>
      <t xml:space="preserve">help desk structure process </t>
    </r>
    <r>
      <rPr>
        <sz val="9"/>
        <color indexed="8"/>
        <rFont val="Georgia"/>
        <family val="1"/>
      </rPr>
      <t>that supports your organization, including the key contacts.</t>
    </r>
  </si>
  <si>
    <t>Last Name</t>
  </si>
  <si>
    <t>First Name</t>
  </si>
  <si>
    <t>Second Name</t>
  </si>
  <si>
    <t>Suffix</t>
  </si>
  <si>
    <t>Prefix</t>
  </si>
  <si>
    <t>Gender</t>
  </si>
  <si>
    <t>Patient Name</t>
  </si>
  <si>
    <t>Patient Address</t>
  </si>
  <si>
    <t>Street Address</t>
  </si>
  <si>
    <t>Other Designation</t>
  </si>
  <si>
    <t>City</t>
  </si>
  <si>
    <t>Province or State</t>
  </si>
  <si>
    <t>Postal Code or Zip</t>
  </si>
  <si>
    <t>Country</t>
  </si>
  <si>
    <t>Address Type</t>
  </si>
  <si>
    <t>Patient Phone Number - Home</t>
  </si>
  <si>
    <t>Capture in LIS</t>
  </si>
  <si>
    <t>Patient Phone Number - Business</t>
  </si>
  <si>
    <t>Patient Email Address - Home</t>
  </si>
  <si>
    <t>Patient Email Address - Business</t>
  </si>
  <si>
    <t>Country Code</t>
  </si>
  <si>
    <t>Local number</t>
  </si>
  <si>
    <t>Email Address</t>
  </si>
  <si>
    <t>ID Number - Jurisdictional Health Number</t>
  </si>
  <si>
    <t>ID Number - MRN</t>
  </si>
  <si>
    <t>OLIS 
Field Len/Data Type</t>
  </si>
  <si>
    <t>16 / ST</t>
  </si>
  <si>
    <t>30 / ST</t>
  </si>
  <si>
    <t>20 / ST</t>
  </si>
  <si>
    <t>10 / ST</t>
  </si>
  <si>
    <t>Date/Time of Birth</t>
  </si>
  <si>
    <t>19 / TS</t>
  </si>
  <si>
    <t>1 / ST</t>
  </si>
  <si>
    <t>32 / ST</t>
  </si>
  <si>
    <t>2 / ST</t>
  </si>
  <si>
    <t>30 / ID</t>
  </si>
  <si>
    <t>3 / ID</t>
  </si>
  <si>
    <t>3 / NM</t>
  </si>
  <si>
    <t>9 / NM</t>
  </si>
  <si>
    <t>50  / ST</t>
  </si>
  <si>
    <t>LIS 
Field Len / Data Type</t>
  </si>
  <si>
    <t>For test requests and test results?</t>
  </si>
  <si>
    <t>&lt;Process Details&gt;</t>
  </si>
  <si>
    <t>Are Pathology observations captured/ transmitted in separate report sections?</t>
  </si>
  <si>
    <t>(2022-02-14) External</t>
  </si>
  <si>
    <t>Before each meeting, the adopter project manager should provide the project lead/CPIS with the latest iteration of the questionnaires, as required. However, once all the questions have been answered and finalized, the adopter should summarize their unique issues (e.g., LIS, other systems, processes, specification, technical) and email the finalized version of the documents to the CPIS.</t>
  </si>
  <si>
    <r>
      <t xml:space="preserve">Completion of the questionnaires is often an iterative process, and the Ontario Health OLIS Project Lead/ Clinical Integration Specialist (CPIS) will schedule regular meetings (teleconferences) to ensure that the contents are fully understood by the organization and finalized as soon as possible. The CPIS can provide feedback and advice on the implications of alternative approaches to addressing gaps.  </t>
    </r>
    <r>
      <rPr>
        <b/>
        <sz val="9"/>
        <color indexed="63"/>
        <rFont val="Georgia"/>
        <family val="1"/>
      </rPr>
      <t xml:space="preserve">Note: </t>
    </r>
    <r>
      <rPr>
        <sz val="9"/>
        <color indexed="8"/>
        <rFont val="Georgia"/>
        <family val="1"/>
      </rPr>
      <t>It is strongly recommended that the vendor(s) be included in these meetings, where appropriate. This can reduce confusion and miscommunication later on in the project when system requirements are developed.</t>
    </r>
  </si>
  <si>
    <t>BUS-05</t>
  </si>
  <si>
    <t>BUS-04, GEN-23</t>
  </si>
  <si>
    <t>BUS-03, GEN-22</t>
  </si>
  <si>
    <t>BUS-30, GEN-12</t>
  </si>
  <si>
    <t>GEN-13</t>
  </si>
  <si>
    <t>BUS-09</t>
  </si>
  <si>
    <t>PAT-02</t>
  </si>
  <si>
    <t>BUS-06</t>
  </si>
  <si>
    <t>PAT-01</t>
  </si>
  <si>
    <t>BUS-07</t>
  </si>
  <si>
    <t>BUS-32</t>
  </si>
  <si>
    <t>GEN-19, PAT-01</t>
  </si>
  <si>
    <t>BUS-08</t>
  </si>
  <si>
    <t>BUS-21</t>
  </si>
  <si>
    <t>BUS-02</t>
  </si>
  <si>
    <t>BUS-01</t>
  </si>
  <si>
    <t>Z</t>
  </si>
  <si>
    <t>Y</t>
  </si>
  <si>
    <t>X</t>
  </si>
  <si>
    <t>PAT-05, PAT-06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</si>
</sst>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d\ mmm\ dd\,\ yy"/>
    <numFmt numFmtId="173" formatCode="[$-409]dd\-mmm\-yy;@"/>
  </numFmts>
  <fonts count="48">
    <font>
      <sz val="11"/>
      <color theme="1"/>
      <name val="Calibri"/>
      <family val="2"/>
      <scheme val="minor"/>
    </font>
    <font>
      <sz val="7"/>
      <color indexed="8"/>
      <name val="Times New Roman"/>
      <family val="1"/>
    </font>
    <font>
      <sz val="9"/>
      <color indexed="8"/>
      <name val="Georgia"/>
      <family val="1"/>
    </font>
    <font>
      <sz val="8"/>
      <color indexed="8"/>
      <name val="Georgia"/>
      <family val="1"/>
    </font>
    <font>
      <b/>
      <sz val="8"/>
      <color indexed="8"/>
      <name val="Georgia"/>
      <family val="1"/>
    </font>
    <font>
      <b/>
      <sz val="9"/>
      <color indexed="63"/>
      <name val="Georgia"/>
      <family val="1"/>
    </font>
    <font>
      <sz val="8"/>
      <name val="Georgia"/>
      <family val="1"/>
    </font>
    <font>
      <sz val="9"/>
      <name val="Tw Cen MT"/>
      <family val="2"/>
    </font>
    <font>
      <b/>
      <sz val="10"/>
      <name val="Tw Cen MT"/>
      <family val="2"/>
    </font>
    <font>
      <i/>
      <sz val="8"/>
      <color indexed="10"/>
      <name val="Georgia"/>
      <family val="1"/>
    </font>
    <font>
      <b/>
      <i/>
      <sz val="8"/>
      <color indexed="10"/>
      <name val="Georgia"/>
      <family val="1"/>
    </font>
    <font>
      <sz val="7"/>
      <name val="Georgia"/>
      <family val="1"/>
    </font>
    <font>
      <b/>
      <sz val="9"/>
      <color indexed="8"/>
      <name val="Georgia"/>
      <family val="1"/>
    </font>
    <font>
      <sz val="11"/>
      <color theme="0"/>
      <name val="Calibri"/>
      <family val="2"/>
      <scheme val="minor"/>
    </font>
    <font>
      <b/>
      <sz val="11"/>
      <color theme="1"/>
      <name val="Calibri"/>
      <family val="2"/>
      <scheme val="minor"/>
    </font>
    <font>
      <sz val="9"/>
      <color theme="1"/>
      <name val="Georgia"/>
      <family val="1"/>
    </font>
    <font>
      <sz val="8"/>
      <color theme="1"/>
      <name val="Georgia"/>
      <family val="1"/>
    </font>
    <font>
      <b/>
      <sz val="8"/>
      <color theme="1"/>
      <name val="Georgia"/>
      <family val="1"/>
    </font>
    <font>
      <b/>
      <sz val="11"/>
      <color theme="1"/>
      <name val="Tw Cen MT"/>
      <family val="2"/>
    </font>
    <font>
      <b/>
      <sz val="12"/>
      <color theme="1"/>
      <name val="Georgia"/>
      <family val="1"/>
    </font>
    <font>
      <b/>
      <sz val="10"/>
      <color theme="1"/>
      <name val="Georgia"/>
      <family val="1"/>
    </font>
    <font>
      <b/>
      <u/>
      <sz val="11"/>
      <color theme="1"/>
      <name val="Tw Cen MT"/>
      <family val="2"/>
    </font>
    <font>
      <sz val="16"/>
      <color theme="1"/>
      <name val="Tw Cen MT Condensed Extra Bold"/>
      <family val="2"/>
    </font>
    <font>
      <sz val="9"/>
      <color theme="1"/>
      <name val="Symbol"/>
      <family val="1"/>
      <charset val="2"/>
    </font>
    <font>
      <b/>
      <sz val="9"/>
      <color theme="1"/>
      <name val="Georgia"/>
      <family val="1"/>
    </font>
    <font>
      <sz val="12"/>
      <color theme="1"/>
      <name val="Calibri"/>
      <family val="2"/>
      <scheme val="minor"/>
    </font>
    <font>
      <sz val="10"/>
      <color theme="1"/>
      <name val="Times New Roman"/>
      <family val="1"/>
    </font>
    <font>
      <b/>
      <sz val="14"/>
      <color theme="1"/>
      <name val="Tw Cen MT"/>
      <family val="2"/>
    </font>
    <font>
      <sz val="9"/>
      <color theme="1"/>
      <name val="Tw Cen MT"/>
      <family val="2"/>
    </font>
    <font>
      <b/>
      <sz val="9"/>
      <color theme="1"/>
      <name val="Tw Cen MT"/>
      <family val="2"/>
    </font>
    <font>
      <b/>
      <sz val="14"/>
      <color theme="0"/>
      <name val="Tw Cen MT"/>
      <family val="2"/>
    </font>
    <font>
      <b/>
      <sz val="8"/>
      <color theme="0"/>
      <name val="Georgia"/>
      <family val="1"/>
    </font>
    <font>
      <sz val="8"/>
      <color theme="0"/>
      <name val="Georgia"/>
      <family val="1"/>
    </font>
    <font>
      <b/>
      <sz val="11"/>
      <color theme="0"/>
      <name val="Tw Cen MT"/>
      <family val="2"/>
    </font>
    <font>
      <sz val="10"/>
      <color theme="0"/>
      <name val="Times New Roman"/>
      <family val="1"/>
    </font>
    <font>
      <sz val="8"/>
      <color theme="1"/>
      <name val="Georgia "/>
    </font>
    <font>
      <b/>
      <sz val="8"/>
      <color theme="1"/>
      <name val="Georgia "/>
    </font>
    <font>
      <sz val="24"/>
      <color theme="0"/>
      <name val="Tw Cen MT Condensed Extra Bold"/>
      <family val="2"/>
    </font>
    <font>
      <b/>
      <sz val="16"/>
      <color theme="0"/>
      <name val="Tw Cen MT"/>
      <family val="2"/>
    </font>
    <font>
      <sz val="10"/>
      <color theme="1"/>
      <name val="Georgia"/>
      <family val="1"/>
    </font>
    <font>
      <i/>
      <sz val="8"/>
      <color rgb="FFFF0000"/>
      <name val="Georgia"/>
      <family val="1"/>
    </font>
    <font>
      <sz val="8"/>
      <color theme="1"/>
      <name val="Tw Cen MT"/>
      <family val="2"/>
    </font>
    <font>
      <b/>
      <sz val="7"/>
      <color theme="0"/>
      <name val="Georgia"/>
      <family val="1"/>
    </font>
    <font>
      <sz val="7"/>
      <color theme="1"/>
      <name val="Georgia"/>
      <family val="1"/>
    </font>
    <font>
      <sz val="7"/>
      <color theme="1"/>
      <name val="Calibri"/>
      <family val="2"/>
      <scheme val="minor"/>
    </font>
    <font>
      <sz val="11"/>
      <name val="Calibri"/>
      <family val="2"/>
      <scheme val="minor"/>
    </font>
    <font>
      <sz val="9"/>
      <color theme="1"/>
      <name val="Calibri"/>
      <family val="2"/>
      <scheme val="minor"/>
    </font>
    <font>
      <i/>
      <sz val="8"/>
      <color theme="1"/>
      <name val="Georgia"/>
      <family val="1"/>
    </font>
  </fonts>
  <fills count="9">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rgb="FFEAEAEA"/>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CC"/>
        <bgColor indexed="64"/>
      </patternFill>
    </fill>
    <fill>
      <patternFill patternType="solid">
        <fgColor theme="0"/>
        <bgColor indexed="64"/>
      </patternFill>
    </fill>
  </fills>
  <borders count="2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theme="0"/>
      </left>
      <right style="hair">
        <color theme="0"/>
      </right>
      <top style="hair">
        <color theme="0"/>
      </top>
      <bottom style="hair">
        <color theme="0"/>
      </bottom>
      <diagonal/>
    </border>
    <border>
      <left/>
      <right style="hair">
        <color theme="0"/>
      </right>
      <top style="hair">
        <color theme="0"/>
      </top>
      <bottom style="hair">
        <color theme="0"/>
      </bottom>
      <diagonal/>
    </border>
    <border>
      <left style="thin">
        <color theme="0"/>
      </left>
      <right style="thin">
        <color theme="0"/>
      </right>
      <top style="thin">
        <color theme="0"/>
      </top>
      <bottom style="thin">
        <color theme="0"/>
      </bottom>
      <diagonal/>
    </border>
    <border>
      <left style="hair">
        <color indexed="64"/>
      </left>
      <right/>
      <top style="hair">
        <color theme="0"/>
      </top>
      <bottom style="hair">
        <color indexed="64"/>
      </bottom>
      <diagonal/>
    </border>
    <border>
      <left/>
      <right/>
      <top style="hair">
        <color theme="0"/>
      </top>
      <bottom style="hair">
        <color indexed="64"/>
      </bottom>
      <diagonal/>
    </border>
    <border>
      <left/>
      <right style="hair">
        <color indexed="64"/>
      </right>
      <top style="hair">
        <color theme="0"/>
      </top>
      <bottom style="hair">
        <color indexed="64"/>
      </bottom>
      <diagonal/>
    </border>
    <border>
      <left style="hair">
        <color theme="0"/>
      </left>
      <right/>
      <top style="hair">
        <color theme="0"/>
      </top>
      <bottom style="hair">
        <color theme="0"/>
      </bottom>
      <diagonal/>
    </border>
    <border>
      <left/>
      <right/>
      <top style="hair">
        <color theme="0"/>
      </top>
      <bottom style="hair">
        <color theme="0"/>
      </bottom>
      <diagonal/>
    </border>
  </borders>
  <cellStyleXfs count="1">
    <xf numFmtId="0" fontId="0" fillId="0" borderId="0"/>
  </cellStyleXfs>
  <cellXfs count="237">
    <xf numFmtId="0" fontId="0" fillId="0" borderId="0" xfId="0"/>
    <xf numFmtId="0" fontId="15" fillId="0" borderId="0" xfId="0" applyFont="1" applyAlignment="1">
      <alignment vertical="center" wrapText="1"/>
    </xf>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14" fillId="0" borderId="0" xfId="0" applyFont="1" applyAlignment="1">
      <alignment vertical="top"/>
    </xf>
    <xf numFmtId="0" fontId="16" fillId="0" borderId="0" xfId="0" applyFont="1" applyAlignment="1">
      <alignment vertical="top"/>
    </xf>
    <xf numFmtId="0" fontId="16" fillId="0" borderId="0" xfId="0" applyFont="1" applyAlignment="1">
      <alignment vertical="top" wrapText="1"/>
    </xf>
    <xf numFmtId="0" fontId="17" fillId="0" borderId="0" xfId="0" applyFont="1" applyAlignment="1">
      <alignment vertical="top" wrapText="1"/>
    </xf>
    <xf numFmtId="0" fontId="18" fillId="0" borderId="0" xfId="0" applyFont="1" applyAlignment="1">
      <alignment horizontal="center" vertical="top" wrapText="1"/>
    </xf>
    <xf numFmtId="0" fontId="18" fillId="0" borderId="0" xfId="0" applyFont="1" applyAlignment="1">
      <alignment vertical="top"/>
    </xf>
    <xf numFmtId="0" fontId="16" fillId="0" borderId="0" xfId="0" applyFont="1" applyBorder="1" applyAlignment="1">
      <alignment vertical="top" wrapText="1"/>
    </xf>
    <xf numFmtId="0" fontId="19" fillId="0" borderId="0" xfId="0" quotePrefix="1" applyFont="1" applyAlignment="1">
      <alignment vertical="top"/>
    </xf>
    <xf numFmtId="0" fontId="17" fillId="0" borderId="0" xfId="0" applyFont="1" applyAlignment="1">
      <alignment vertical="top"/>
    </xf>
    <xf numFmtId="0" fontId="20" fillId="0" borderId="0" xfId="0" applyFont="1" applyAlignment="1">
      <alignment vertical="top" wrapText="1"/>
    </xf>
    <xf numFmtId="0" fontId="21" fillId="0" borderId="0" xfId="0" applyFont="1" applyAlignment="1">
      <alignment horizontal="center" vertical="top" wrapText="1"/>
    </xf>
    <xf numFmtId="0" fontId="21" fillId="0" borderId="0" xfId="0" applyFont="1" applyAlignment="1">
      <alignment horizontal="center" vertical="top"/>
    </xf>
    <xf numFmtId="0" fontId="22" fillId="0" borderId="0" xfId="0" applyFont="1" applyAlignment="1">
      <alignment vertical="center" wrapText="1"/>
    </xf>
    <xf numFmtId="0" fontId="23" fillId="0" borderId="0" xfId="0" applyFont="1" applyAlignment="1">
      <alignment horizontal="left" vertical="center" wrapText="1"/>
    </xf>
    <xf numFmtId="0" fontId="24" fillId="0" borderId="0" xfId="0" applyFont="1" applyAlignment="1">
      <alignment vertical="center"/>
    </xf>
    <xf numFmtId="0" fontId="15" fillId="0" borderId="0" xfId="0" applyFont="1"/>
    <xf numFmtId="0" fontId="15" fillId="0" borderId="0" xfId="0" applyFont="1" applyAlignment="1">
      <alignment vertical="center"/>
    </xf>
    <xf numFmtId="0" fontId="24" fillId="0" borderId="0" xfId="0" applyFont="1" applyAlignment="1">
      <alignment horizontal="left" vertical="center" indent="1"/>
    </xf>
    <xf numFmtId="0" fontId="0" fillId="0" borderId="0" xfId="0" applyAlignment="1">
      <alignment horizontal="left" indent="1"/>
    </xf>
    <xf numFmtId="0" fontId="15" fillId="0" borderId="0" xfId="0" applyFont="1" applyAlignment="1">
      <alignment horizontal="left" vertical="center" indent="1"/>
    </xf>
    <xf numFmtId="0" fontId="16" fillId="0" borderId="0" xfId="0" applyFont="1"/>
    <xf numFmtId="0" fontId="16" fillId="0" borderId="0" xfId="0" applyFont="1" applyAlignment="1">
      <alignment horizontal="left" indent="1"/>
    </xf>
    <xf numFmtId="0" fontId="25" fillId="0" borderId="0" xfId="0" applyFont="1"/>
    <xf numFmtId="0" fontId="26" fillId="0" borderId="0" xfId="0" applyFont="1" applyAlignment="1">
      <alignment vertical="center" wrapText="1"/>
    </xf>
    <xf numFmtId="0" fontId="15" fillId="0" borderId="0" xfId="0" applyFont="1" applyAlignment="1">
      <alignment vertical="top" wrapText="1"/>
    </xf>
    <xf numFmtId="0" fontId="15" fillId="0" borderId="0" xfId="0" applyFont="1" applyAlignment="1">
      <alignment horizontal="left" vertical="center" wrapText="1" indent="1"/>
    </xf>
    <xf numFmtId="0" fontId="24" fillId="0" borderId="0" xfId="0" applyFont="1" applyAlignment="1">
      <alignment horizontal="center" vertical="center"/>
    </xf>
    <xf numFmtId="0" fontId="15" fillId="0" borderId="0" xfId="0" applyFont="1" applyAlignment="1">
      <alignment horizontal="right" vertical="center" wrapText="1" indent="1"/>
    </xf>
    <xf numFmtId="0" fontId="15" fillId="0" borderId="0" xfId="0" applyFont="1" applyAlignment="1">
      <alignment horizontal="right" vertical="center" indent="1"/>
    </xf>
    <xf numFmtId="0" fontId="24" fillId="0" borderId="0" xfId="0" applyFont="1" applyAlignment="1">
      <alignment horizontal="right" vertical="center" wrapText="1" indent="1"/>
    </xf>
    <xf numFmtId="0" fontId="27" fillId="0" borderId="0" xfId="0" applyFont="1" applyAlignment="1">
      <alignment vertical="top"/>
    </xf>
    <xf numFmtId="0" fontId="0" fillId="0" borderId="0" xfId="0" applyBorder="1" applyAlignment="1">
      <alignment horizontal="left" indent="1"/>
    </xf>
    <xf numFmtId="0" fontId="0" fillId="0" borderId="0" xfId="0" applyBorder="1" applyAlignment="1">
      <alignment horizontal="center"/>
    </xf>
    <xf numFmtId="0" fontId="15" fillId="0" borderId="0" xfId="0" applyFont="1" applyAlignment="1">
      <alignment vertical="center" wrapText="1"/>
    </xf>
    <xf numFmtId="0" fontId="26" fillId="0" borderId="0" xfId="0" applyFont="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19" fillId="0" borderId="0" xfId="0" quotePrefix="1" applyFont="1" applyAlignment="1">
      <alignment vertical="center"/>
    </xf>
    <xf numFmtId="0" fontId="17" fillId="0" borderId="0" xfId="0" applyFont="1" applyAlignment="1">
      <alignment vertical="center"/>
    </xf>
    <xf numFmtId="0" fontId="16" fillId="0" borderId="0" xfId="0" applyFont="1" applyAlignment="1">
      <alignment vertical="center"/>
    </xf>
    <xf numFmtId="0" fontId="16" fillId="0" borderId="1" xfId="0" applyFont="1" applyBorder="1" applyAlignment="1">
      <alignment vertical="center" wrapText="1"/>
    </xf>
    <xf numFmtId="0" fontId="0" fillId="0" borderId="0" xfId="0" applyAlignment="1">
      <alignment vertical="center" wrapText="1"/>
    </xf>
    <xf numFmtId="0" fontId="26" fillId="0" borderId="0" xfId="0" applyFont="1" applyAlignment="1">
      <alignment horizontal="right" vertical="center"/>
    </xf>
    <xf numFmtId="0" fontId="0" fillId="0" borderId="0" xfId="0" applyAlignment="1">
      <alignment vertical="center"/>
    </xf>
    <xf numFmtId="0" fontId="16" fillId="0" borderId="0" xfId="0" applyFont="1" applyAlignment="1">
      <alignment vertical="center" wrapText="1"/>
    </xf>
    <xf numFmtId="0" fontId="18" fillId="0" borderId="0" xfId="0" applyFont="1" applyAlignment="1">
      <alignment horizontal="center" vertical="center" wrapText="1"/>
    </xf>
    <xf numFmtId="0" fontId="18" fillId="0" borderId="0" xfId="0" applyFont="1" applyAlignment="1">
      <alignment vertical="center"/>
    </xf>
    <xf numFmtId="0" fontId="14" fillId="0" borderId="0" xfId="0" applyFont="1" applyAlignment="1">
      <alignment vertical="center"/>
    </xf>
    <xf numFmtId="0" fontId="17" fillId="0" borderId="0" xfId="0" applyFont="1" applyAlignment="1">
      <alignment vertical="center" wrapText="1"/>
    </xf>
    <xf numFmtId="0" fontId="17" fillId="0" borderId="0" xfId="0" quotePrefix="1" applyFont="1" applyAlignment="1">
      <alignment vertical="center"/>
    </xf>
    <xf numFmtId="0" fontId="16" fillId="2" borderId="1" xfId="0" applyFont="1" applyFill="1" applyBorder="1" applyAlignment="1">
      <alignment horizontal="left" vertical="center" wrapText="1" indent="1"/>
    </xf>
    <xf numFmtId="0" fontId="16" fillId="0" borderId="0" xfId="0" applyFont="1" applyAlignment="1">
      <alignment horizontal="right" vertical="center" indent="1"/>
    </xf>
    <xf numFmtId="0" fontId="16" fillId="0" borderId="1" xfId="0" applyFont="1" applyBorder="1" applyAlignment="1">
      <alignment horizontal="left" vertical="center" wrapText="1" indent="1"/>
    </xf>
    <xf numFmtId="0" fontId="30" fillId="3" borderId="0" xfId="0" applyFont="1" applyFill="1" applyAlignment="1">
      <alignment vertical="center"/>
    </xf>
    <xf numFmtId="0" fontId="31" fillId="3" borderId="0" xfId="0" applyFont="1" applyFill="1" applyAlignment="1">
      <alignment vertical="center"/>
    </xf>
    <xf numFmtId="0" fontId="32" fillId="3" borderId="0" xfId="0" applyFont="1" applyFill="1" applyAlignment="1">
      <alignment vertical="center" wrapText="1"/>
    </xf>
    <xf numFmtId="0" fontId="13" fillId="3" borderId="0" xfId="0" applyFont="1" applyFill="1" applyAlignment="1">
      <alignment vertical="center" wrapText="1"/>
    </xf>
    <xf numFmtId="0" fontId="13" fillId="3" borderId="0" xfId="0" applyFont="1" applyFill="1" applyAlignment="1">
      <alignment vertical="center"/>
    </xf>
    <xf numFmtId="0" fontId="33" fillId="3" borderId="0" xfId="0" applyFont="1" applyFill="1" applyAlignment="1">
      <alignment horizontal="center" vertical="center" wrapText="1"/>
    </xf>
    <xf numFmtId="0" fontId="33" fillId="3" borderId="0" xfId="0" applyFont="1" applyFill="1" applyAlignment="1">
      <alignment vertical="center"/>
    </xf>
    <xf numFmtId="0" fontId="34" fillId="3" borderId="0" xfId="0" applyFont="1" applyFill="1" applyAlignment="1">
      <alignment vertical="center" wrapText="1"/>
    </xf>
    <xf numFmtId="0" fontId="32" fillId="3" borderId="0" xfId="0" applyFont="1" applyFill="1" applyAlignment="1">
      <alignment vertical="center"/>
    </xf>
    <xf numFmtId="0" fontId="31" fillId="3" borderId="0" xfId="0" quotePrefix="1" applyFont="1" applyFill="1" applyAlignment="1">
      <alignment vertical="center"/>
    </xf>
    <xf numFmtId="0" fontId="0" fillId="0" borderId="0" xfId="0" applyAlignment="1">
      <alignment horizontal="left" vertical="center" indent="1"/>
    </xf>
    <xf numFmtId="0" fontId="0" fillId="0" borderId="0" xfId="0" applyAlignment="1">
      <alignment horizontal="right" vertical="center" indent="1"/>
    </xf>
    <xf numFmtId="0" fontId="16" fillId="0" borderId="0" xfId="0" applyFont="1" applyBorder="1" applyAlignment="1">
      <alignment horizontal="left" vertical="center" wrapText="1" indent="1"/>
    </xf>
    <xf numFmtId="0" fontId="16" fillId="4" borderId="1" xfId="0" applyFont="1" applyFill="1" applyBorder="1" applyAlignment="1">
      <alignment horizontal="center" vertical="center" wrapText="1"/>
    </xf>
    <xf numFmtId="0" fontId="16" fillId="4" borderId="1" xfId="0" applyFont="1" applyFill="1" applyBorder="1" applyAlignment="1">
      <alignment horizontal="left" vertical="center" wrapText="1" indent="1"/>
    </xf>
    <xf numFmtId="0" fontId="16" fillId="0" borderId="0" xfId="0" applyFont="1" applyFill="1" applyAlignment="1">
      <alignment horizontal="left" vertical="center"/>
    </xf>
    <xf numFmtId="0" fontId="17" fillId="0" borderId="0" xfId="0" applyFont="1" applyFill="1" applyAlignment="1">
      <alignment horizontal="left" vertical="center"/>
    </xf>
    <xf numFmtId="0" fontId="35" fillId="0" borderId="0" xfId="0" applyFont="1" applyFill="1" applyAlignment="1">
      <alignment horizontal="left" vertical="center"/>
    </xf>
    <xf numFmtId="0" fontId="36" fillId="0" borderId="0" xfId="0" applyFont="1" applyFill="1" applyAlignment="1">
      <alignment horizontal="left" vertical="center"/>
    </xf>
    <xf numFmtId="0" fontId="35" fillId="2" borderId="1" xfId="0" applyFont="1" applyFill="1" applyBorder="1" applyAlignment="1">
      <alignment horizontal="left" vertical="center" wrapText="1" indent="1"/>
    </xf>
    <xf numFmtId="0" fontId="16" fillId="2" borderId="1" xfId="0" applyFont="1" applyFill="1" applyBorder="1" applyAlignment="1">
      <alignment horizontal="center" vertical="center" wrapText="1"/>
    </xf>
    <xf numFmtId="3" fontId="16" fillId="2" borderId="1" xfId="0" applyNumberFormat="1" applyFont="1" applyFill="1" applyBorder="1" applyAlignment="1">
      <alignment horizontal="center" vertical="center" wrapText="1"/>
    </xf>
    <xf numFmtId="0" fontId="36" fillId="0" borderId="0" xfId="0" applyFont="1" applyAlignment="1">
      <alignment vertical="center"/>
    </xf>
    <xf numFmtId="0" fontId="35" fillId="0" borderId="0" xfId="0" applyFont="1" applyAlignment="1">
      <alignment vertical="center"/>
    </xf>
    <xf numFmtId="0" fontId="0" fillId="0" borderId="0" xfId="0" applyAlignment="1">
      <alignment horizontal="left" vertical="center" wrapText="1" indent="1"/>
    </xf>
    <xf numFmtId="0" fontId="16" fillId="0" borderId="1" xfId="0" applyFont="1" applyBorder="1" applyAlignment="1">
      <alignment horizontal="center" vertical="center" wrapText="1"/>
    </xf>
    <xf numFmtId="0" fontId="16" fillId="2" borderId="2" xfId="0" applyFont="1" applyFill="1" applyBorder="1" applyAlignment="1">
      <alignment horizontal="left" vertical="center" wrapText="1" indent="1"/>
    </xf>
    <xf numFmtId="3" fontId="16" fillId="2" borderId="2" xfId="0" applyNumberFormat="1" applyFont="1" applyFill="1" applyBorder="1" applyAlignment="1">
      <alignment horizontal="center" vertical="center" wrapText="1"/>
    </xf>
    <xf numFmtId="0" fontId="28" fillId="5" borderId="17"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35" fillId="2" borderId="2" xfId="0" applyFont="1" applyFill="1" applyBorder="1" applyAlignment="1">
      <alignment horizontal="left" vertical="center" wrapText="1" indent="1"/>
    </xf>
    <xf numFmtId="0" fontId="37" fillId="3" borderId="0" xfId="0" applyFont="1" applyFill="1" applyAlignment="1">
      <alignment horizontal="left" vertical="center" wrapText="1"/>
    </xf>
    <xf numFmtId="0" fontId="38" fillId="3" borderId="0" xfId="0" applyFont="1" applyFill="1" applyAlignment="1">
      <alignment vertical="top"/>
    </xf>
    <xf numFmtId="0" fontId="13" fillId="3" borderId="0" xfId="0" applyFont="1" applyFill="1" applyAlignment="1">
      <alignment horizontal="left" indent="1"/>
    </xf>
    <xf numFmtId="0" fontId="13" fillId="3" borderId="0" xfId="0" applyFont="1" applyFill="1"/>
    <xf numFmtId="0" fontId="24" fillId="2" borderId="3" xfId="0" applyFont="1" applyFill="1" applyBorder="1" applyAlignment="1">
      <alignment horizontal="center" vertical="center"/>
    </xf>
    <xf numFmtId="0" fontId="15" fillId="2" borderId="3" xfId="0" applyFont="1" applyFill="1" applyBorder="1" applyAlignment="1">
      <alignment horizontal="left" vertical="center" indent="1"/>
    </xf>
    <xf numFmtId="0" fontId="38" fillId="3" borderId="0" xfId="0" applyFont="1" applyFill="1" applyAlignment="1">
      <alignment vertical="center"/>
    </xf>
    <xf numFmtId="0" fontId="31" fillId="3" borderId="0" xfId="0" applyFont="1" applyFill="1" applyAlignment="1">
      <alignment vertical="top"/>
    </xf>
    <xf numFmtId="0" fontId="32" fillId="3" borderId="0" xfId="0" applyFont="1" applyFill="1" applyAlignment="1">
      <alignment vertical="top" wrapText="1"/>
    </xf>
    <xf numFmtId="0" fontId="33" fillId="3" borderId="0" xfId="0" applyFont="1" applyFill="1" applyAlignment="1">
      <alignment horizontal="center" vertical="top" wrapText="1"/>
    </xf>
    <xf numFmtId="0" fontId="33" fillId="3" borderId="0" xfId="0" applyFont="1" applyFill="1" applyAlignment="1">
      <alignment vertical="top"/>
    </xf>
    <xf numFmtId="0" fontId="39" fillId="0" borderId="0" xfId="0" applyFont="1" applyAlignment="1">
      <alignment vertical="top" wrapText="1"/>
    </xf>
    <xf numFmtId="0" fontId="6" fillId="0" borderId="1" xfId="0" applyFont="1" applyBorder="1" applyAlignment="1">
      <alignment horizontal="left" vertical="center" wrapText="1" indent="1"/>
    </xf>
    <xf numFmtId="0" fontId="6" fillId="0" borderId="2" xfId="0" applyFont="1" applyBorder="1" applyAlignment="1">
      <alignment horizontal="left" vertical="center" wrapText="1" indent="1"/>
    </xf>
    <xf numFmtId="0" fontId="7" fillId="5" borderId="17" xfId="0" applyFont="1" applyFill="1" applyBorder="1" applyAlignment="1">
      <alignment horizontal="center" vertical="center" wrapText="1"/>
    </xf>
    <xf numFmtId="0" fontId="17" fillId="0" borderId="0" xfId="0" applyFont="1" applyAlignment="1">
      <alignment horizontal="left" vertical="top" wrapText="1"/>
    </xf>
    <xf numFmtId="0" fontId="16" fillId="0" borderId="0" xfId="0" applyFont="1" applyAlignment="1">
      <alignment horizontal="left" vertical="center" wrapText="1" indent="1"/>
    </xf>
    <xf numFmtId="0" fontId="13" fillId="3" borderId="0" xfId="0" applyFont="1" applyFill="1" applyAlignment="1">
      <alignment horizontal="center"/>
    </xf>
    <xf numFmtId="0" fontId="16" fillId="0" borderId="0" xfId="0" applyFont="1" applyAlignment="1">
      <alignment horizontal="center"/>
    </xf>
    <xf numFmtId="0" fontId="0" fillId="0" borderId="0" xfId="0" applyAlignment="1">
      <alignment horizontal="center"/>
    </xf>
    <xf numFmtId="173"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40" fillId="0" borderId="0" xfId="0" applyFont="1" applyAlignment="1">
      <alignment vertical="center"/>
    </xf>
    <xf numFmtId="0" fontId="36" fillId="0" borderId="0" xfId="0" applyFont="1" applyAlignment="1">
      <alignment horizontal="left" vertical="center" wrapText="1" indent="1"/>
    </xf>
    <xf numFmtId="0" fontId="14" fillId="0" borderId="0" xfId="0" applyFont="1" applyAlignment="1">
      <alignment horizontal="left" vertical="center" wrapText="1" indent="1"/>
    </xf>
    <xf numFmtId="0" fontId="35" fillId="0" borderId="0" xfId="0" applyFont="1" applyAlignment="1">
      <alignment horizontal="left" vertical="center" wrapText="1" indent="1"/>
    </xf>
    <xf numFmtId="0" fontId="28" fillId="0" borderId="0" xfId="0" applyFont="1" applyAlignment="1">
      <alignment horizontal="left" vertical="center" wrapText="1" indent="1"/>
    </xf>
    <xf numFmtId="0" fontId="28" fillId="0" borderId="0" xfId="0" applyFont="1" applyAlignment="1">
      <alignment horizontal="left" vertical="center" indent="1"/>
    </xf>
    <xf numFmtId="0" fontId="35" fillId="0" borderId="0" xfId="0" applyFont="1" applyAlignment="1">
      <alignment horizontal="left" vertical="center" indent="1"/>
    </xf>
    <xf numFmtId="0" fontId="16" fillId="0" borderId="0" xfId="0" applyFont="1" applyFill="1" applyAlignment="1">
      <alignment horizontal="left" vertical="center" wrapText="1" indent="1"/>
    </xf>
    <xf numFmtId="0" fontId="35" fillId="0" borderId="0" xfId="0" applyFont="1" applyFill="1" applyAlignment="1">
      <alignment horizontal="left" vertical="center" wrapText="1" indent="1"/>
    </xf>
    <xf numFmtId="0" fontId="16" fillId="0" borderId="0" xfId="0" applyFont="1" applyFill="1" applyAlignment="1">
      <alignment horizontal="left" vertical="center" indent="1"/>
    </xf>
    <xf numFmtId="0" fontId="16" fillId="0" borderId="0" xfId="0" applyFont="1" applyAlignment="1">
      <alignment horizontal="left" vertical="center" indent="1"/>
    </xf>
    <xf numFmtId="0" fontId="35" fillId="0" borderId="0" xfId="0" applyFont="1" applyFill="1" applyAlignment="1">
      <alignment horizontal="left" vertical="center" indent="1"/>
    </xf>
    <xf numFmtId="0" fontId="17" fillId="0" borderId="0" xfId="0" applyFont="1" applyAlignment="1">
      <alignment horizontal="left" vertical="center" wrapText="1" indent="1"/>
    </xf>
    <xf numFmtId="0" fontId="0" fillId="2" borderId="1" xfId="0" applyFill="1" applyBorder="1" applyAlignment="1">
      <alignment horizontal="center" vertical="center"/>
    </xf>
    <xf numFmtId="0" fontId="16" fillId="2" borderId="1" xfId="0" applyFont="1" applyFill="1" applyBorder="1" applyAlignment="1">
      <alignment horizontal="left" vertical="center" wrapText="1" indent="1"/>
    </xf>
    <xf numFmtId="0" fontId="16" fillId="2" borderId="2" xfId="0" applyFont="1" applyFill="1" applyBorder="1" applyAlignment="1">
      <alignment horizontal="left" vertical="center" wrapText="1" indent="1"/>
    </xf>
    <xf numFmtId="0" fontId="41" fillId="0" borderId="0" xfId="0" applyFont="1" applyAlignment="1">
      <alignment horizontal="right" wrapText="1"/>
    </xf>
    <xf numFmtId="0" fontId="28" fillId="5" borderId="18" xfId="0" applyFont="1" applyFill="1" applyBorder="1" applyAlignment="1">
      <alignment horizontal="center" vertical="center" wrapText="1"/>
    </xf>
    <xf numFmtId="0" fontId="28" fillId="5" borderId="19" xfId="0" applyFont="1" applyFill="1" applyBorder="1" applyAlignment="1">
      <alignment horizontal="center" vertical="center" wrapText="1"/>
    </xf>
    <xf numFmtId="0" fontId="42" fillId="6" borderId="0" xfId="0" applyFont="1" applyFill="1"/>
    <xf numFmtId="0" fontId="43" fillId="0" borderId="0" xfId="0" applyFont="1"/>
    <xf numFmtId="0" fontId="44" fillId="0" borderId="0" xfId="0" applyFont="1"/>
    <xf numFmtId="0" fontId="43" fillId="7" borderId="0" xfId="0" applyFont="1" applyFill="1"/>
    <xf numFmtId="0" fontId="43" fillId="0" borderId="0" xfId="0" applyFont="1" applyFill="1"/>
    <xf numFmtId="0" fontId="11" fillId="7" borderId="0" xfId="0" applyFont="1" applyFill="1"/>
    <xf numFmtId="0" fontId="11" fillId="0" borderId="0" xfId="0" applyFont="1"/>
    <xf numFmtId="0" fontId="11" fillId="0" borderId="0" xfId="0" applyFont="1" applyFill="1"/>
    <xf numFmtId="0" fontId="45" fillId="3" borderId="0" xfId="0" applyFont="1" applyFill="1"/>
    <xf numFmtId="0" fontId="6" fillId="0" borderId="0" xfId="0" applyFont="1"/>
    <xf numFmtId="0" fontId="11" fillId="6" borderId="0" xfId="0" applyFont="1" applyFill="1"/>
    <xf numFmtId="0" fontId="45" fillId="0" borderId="0" xfId="0" applyFont="1"/>
    <xf numFmtId="49" fontId="19" fillId="0" borderId="0" xfId="0" quotePrefix="1" applyNumberFormat="1" applyFont="1" applyAlignment="1">
      <alignment vertical="center"/>
    </xf>
    <xf numFmtId="49" fontId="16" fillId="0" borderId="0" xfId="0" applyNumberFormat="1" applyFont="1" applyAlignment="1">
      <alignment vertical="center"/>
    </xf>
    <xf numFmtId="49" fontId="0" fillId="0" borderId="0" xfId="0" applyNumberFormat="1" applyAlignment="1">
      <alignment vertical="center"/>
    </xf>
    <xf numFmtId="49" fontId="30" fillId="3" borderId="0" xfId="0" applyNumberFormat="1" applyFont="1" applyFill="1" applyAlignment="1">
      <alignment vertical="center"/>
    </xf>
    <xf numFmtId="49" fontId="15" fillId="0" borderId="0" xfId="0" applyNumberFormat="1" applyFont="1" applyAlignment="1">
      <alignment vertical="center"/>
    </xf>
    <xf numFmtId="49" fontId="26" fillId="0" borderId="0" xfId="0" applyNumberFormat="1" applyFont="1" applyAlignment="1">
      <alignment vertical="center" wrapText="1"/>
    </xf>
    <xf numFmtId="0" fontId="16" fillId="2" borderId="3" xfId="0" applyFont="1" applyFill="1" applyBorder="1" applyAlignment="1">
      <alignment horizontal="left" vertical="center" indent="1"/>
    </xf>
    <xf numFmtId="0" fontId="28" fillId="5" borderId="3" xfId="0" applyFont="1" applyFill="1" applyBorder="1" applyAlignment="1">
      <alignment horizontal="center" vertical="center"/>
    </xf>
    <xf numFmtId="0" fontId="28" fillId="5" borderId="17"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24" fillId="8" borderId="0" xfId="0" applyFont="1" applyFill="1" applyBorder="1" applyAlignment="1">
      <alignment horizontal="center" vertical="center"/>
    </xf>
    <xf numFmtId="0" fontId="28" fillId="5" borderId="3" xfId="0" applyFont="1" applyFill="1" applyBorder="1" applyAlignment="1">
      <alignment horizontal="center" vertical="center"/>
    </xf>
    <xf numFmtId="0" fontId="16" fillId="2" borderId="2" xfId="0" applyFont="1" applyFill="1" applyBorder="1" applyAlignment="1">
      <alignment horizontal="left" vertical="center" wrapText="1" indent="1"/>
    </xf>
    <xf numFmtId="0" fontId="17" fillId="0" borderId="0" xfId="0" applyFont="1" applyFill="1" applyAlignment="1">
      <alignment vertical="center"/>
    </xf>
    <xf numFmtId="0" fontId="16" fillId="0" borderId="0" xfId="0" applyFont="1" applyFill="1" applyAlignment="1">
      <alignment vertical="center"/>
    </xf>
    <xf numFmtId="0" fontId="0" fillId="0" borderId="0" xfId="0" applyFill="1" applyAlignment="1">
      <alignment vertical="center"/>
    </xf>
    <xf numFmtId="0" fontId="0" fillId="0" borderId="0" xfId="0" applyFill="1"/>
    <xf numFmtId="0" fontId="46" fillId="0" borderId="0" xfId="0" applyFont="1" applyFill="1" applyAlignment="1">
      <alignment vertical="center"/>
    </xf>
    <xf numFmtId="0" fontId="47" fillId="0" borderId="0" xfId="0" applyFont="1" applyAlignment="1">
      <alignment vertical="center"/>
    </xf>
    <xf numFmtId="0" fontId="17" fillId="0" borderId="0" xfId="0" quotePrefix="1" applyFont="1" applyFill="1" applyAlignment="1">
      <alignment vertical="center"/>
    </xf>
    <xf numFmtId="0" fontId="15" fillId="0" borderId="0" xfId="0" applyFont="1" applyFill="1" applyAlignment="1">
      <alignment vertical="center"/>
    </xf>
    <xf numFmtId="0" fontId="16" fillId="0" borderId="0" xfId="0" applyFont="1" applyFill="1" applyBorder="1" applyAlignment="1">
      <alignment horizontal="left" vertical="center" wrapText="1" indent="1"/>
    </xf>
    <xf numFmtId="49" fontId="30" fillId="0" borderId="0" xfId="0" applyNumberFormat="1" applyFont="1" applyFill="1" applyAlignment="1">
      <alignment vertical="center"/>
    </xf>
    <xf numFmtId="0" fontId="13" fillId="0" borderId="0" xfId="0" applyFont="1" applyFill="1" applyAlignment="1">
      <alignment vertical="center"/>
    </xf>
    <xf numFmtId="0" fontId="32" fillId="0" borderId="0" xfId="0" applyFont="1" applyFill="1" applyAlignment="1">
      <alignment vertical="center"/>
    </xf>
    <xf numFmtId="0" fontId="28" fillId="5" borderId="3" xfId="0" applyFont="1" applyFill="1" applyBorder="1" applyAlignment="1">
      <alignment vertical="center"/>
    </xf>
    <xf numFmtId="0" fontId="19" fillId="0" borderId="0" xfId="0" quotePrefix="1" applyFont="1" applyFill="1" applyAlignment="1">
      <alignment vertical="top"/>
    </xf>
    <xf numFmtId="0" fontId="14" fillId="0" borderId="0" xfId="0" applyFont="1" applyFill="1" applyAlignment="1">
      <alignment vertical="top"/>
    </xf>
    <xf numFmtId="0" fontId="0" fillId="0" borderId="0" xfId="0" applyFill="1" applyAlignment="1">
      <alignment vertical="top"/>
    </xf>
    <xf numFmtId="0" fontId="17" fillId="0" borderId="0" xfId="0" applyFont="1" applyFill="1" applyAlignment="1">
      <alignment vertical="top"/>
    </xf>
    <xf numFmtId="49" fontId="19" fillId="0" borderId="0" xfId="0" quotePrefix="1" applyNumberFormat="1" applyFont="1" applyFill="1" applyAlignment="1">
      <alignment vertical="center"/>
    </xf>
    <xf numFmtId="49" fontId="15" fillId="0" borderId="0" xfId="0" applyNumberFormat="1" applyFont="1" applyFill="1" applyAlignment="1">
      <alignment vertical="center"/>
    </xf>
    <xf numFmtId="49" fontId="16" fillId="0" borderId="0" xfId="0" applyNumberFormat="1" applyFont="1" applyFill="1" applyAlignment="1">
      <alignment vertical="center"/>
    </xf>
    <xf numFmtId="49" fontId="0" fillId="0" borderId="0" xfId="0" applyNumberFormat="1" applyFill="1" applyAlignment="1">
      <alignment vertical="center"/>
    </xf>
    <xf numFmtId="0" fontId="19" fillId="0" borderId="0" xfId="0" quotePrefix="1" applyFont="1" applyFill="1" applyAlignment="1">
      <alignment vertical="center"/>
    </xf>
    <xf numFmtId="0" fontId="26" fillId="0" borderId="0" xfId="0" applyFont="1" applyFill="1" applyAlignment="1">
      <alignment vertical="center" wrapText="1"/>
    </xf>
    <xf numFmtId="0" fontId="28" fillId="0" borderId="0" xfId="0" applyFont="1" applyFill="1" applyAlignment="1">
      <alignment horizontal="center" vertical="center"/>
    </xf>
    <xf numFmtId="0" fontId="28" fillId="0" borderId="0" xfId="0" applyFont="1" applyFill="1" applyAlignment="1">
      <alignment vertical="center"/>
    </xf>
    <xf numFmtId="0" fontId="35" fillId="0" borderId="0" xfId="0" applyFont="1" applyFill="1" applyAlignment="1">
      <alignment vertical="center"/>
    </xf>
    <xf numFmtId="0" fontId="0" fillId="0" borderId="0" xfId="0" quotePrefix="1" applyFill="1" applyAlignment="1">
      <alignment vertical="top"/>
    </xf>
    <xf numFmtId="49" fontId="19" fillId="0" borderId="0" xfId="0" quotePrefix="1" applyNumberFormat="1" applyFont="1" applyFill="1" applyAlignment="1">
      <alignment horizontal="left" vertical="top"/>
    </xf>
    <xf numFmtId="49" fontId="19" fillId="0" borderId="0" xfId="0" quotePrefix="1" applyNumberFormat="1" applyFont="1" applyFill="1" applyAlignment="1">
      <alignment vertical="top"/>
    </xf>
    <xf numFmtId="49" fontId="0" fillId="0" borderId="0" xfId="0" applyNumberFormat="1" applyFill="1" applyAlignment="1">
      <alignment vertical="top"/>
    </xf>
    <xf numFmtId="172" fontId="16" fillId="2" borderId="3" xfId="0" applyNumberFormat="1" applyFont="1" applyFill="1" applyBorder="1" applyAlignment="1">
      <alignment horizontal="center" vertical="center"/>
    </xf>
    <xf numFmtId="0" fontId="16" fillId="2" borderId="3" xfId="0" applyFont="1" applyFill="1" applyBorder="1" applyAlignment="1">
      <alignment horizontal="left" vertical="center" indent="1"/>
    </xf>
    <xf numFmtId="0" fontId="16" fillId="2" borderId="6" xfId="0" applyFont="1" applyFill="1" applyBorder="1" applyAlignment="1">
      <alignment horizontal="left" vertical="center" indent="1"/>
    </xf>
    <xf numFmtId="0" fontId="16" fillId="2" borderId="3" xfId="0" applyFont="1" applyFill="1" applyBorder="1" applyAlignment="1">
      <alignment horizontal="left" vertical="center" wrapText="1" indent="1"/>
    </xf>
    <xf numFmtId="0" fontId="28" fillId="5" borderId="3" xfId="0" applyFont="1" applyFill="1" applyBorder="1" applyAlignment="1">
      <alignment horizontal="center" vertical="center"/>
    </xf>
    <xf numFmtId="0" fontId="16" fillId="0" borderId="1" xfId="0" applyFont="1" applyFill="1" applyBorder="1" applyAlignment="1">
      <alignment horizontal="left" vertical="center" wrapText="1" indent="1"/>
    </xf>
    <xf numFmtId="0" fontId="16" fillId="2" borderId="4" xfId="0" applyFont="1" applyFill="1" applyBorder="1" applyAlignment="1">
      <alignment horizontal="left" vertical="center" indent="1"/>
    </xf>
    <xf numFmtId="0" fontId="16" fillId="2" borderId="5" xfId="0" applyFont="1" applyFill="1" applyBorder="1" applyAlignment="1">
      <alignment horizontal="left" vertical="center" indent="1"/>
    </xf>
    <xf numFmtId="0" fontId="24" fillId="2" borderId="3" xfId="0" applyFont="1" applyFill="1" applyBorder="1" applyAlignment="1">
      <alignment horizontal="left" vertical="center" indent="1"/>
    </xf>
    <xf numFmtId="0" fontId="15" fillId="2" borderId="3" xfId="0" applyFont="1" applyFill="1" applyBorder="1" applyAlignment="1">
      <alignment horizontal="left" vertical="center" indent="1"/>
    </xf>
    <xf numFmtId="0" fontId="28" fillId="5" borderId="6" xfId="0" applyFont="1" applyFill="1" applyBorder="1" applyAlignment="1">
      <alignment horizontal="center" vertical="center"/>
    </xf>
    <xf numFmtId="0" fontId="16" fillId="2" borderId="7" xfId="0" applyFont="1" applyFill="1" applyBorder="1" applyAlignment="1">
      <alignment horizontal="left" vertical="center" indent="1"/>
    </xf>
    <xf numFmtId="0" fontId="16" fillId="2" borderId="8" xfId="0" applyFont="1" applyFill="1" applyBorder="1" applyAlignment="1">
      <alignment horizontal="left" vertical="center" indent="1"/>
    </xf>
    <xf numFmtId="0" fontId="16" fillId="2" borderId="2" xfId="0" applyFont="1" applyFill="1" applyBorder="1" applyAlignment="1">
      <alignment horizontal="left" vertical="center" wrapText="1" indent="1"/>
    </xf>
    <xf numFmtId="0" fontId="28" fillId="5" borderId="7" xfId="0" applyFont="1" applyFill="1" applyBorder="1" applyAlignment="1">
      <alignment horizontal="center" vertical="center"/>
    </xf>
    <xf numFmtId="0" fontId="28" fillId="5" borderId="8" xfId="0" applyFont="1" applyFill="1" applyBorder="1" applyAlignment="1">
      <alignment horizontal="center" vertical="center"/>
    </xf>
    <xf numFmtId="0" fontId="16" fillId="2" borderId="1" xfId="0" applyFont="1" applyFill="1" applyBorder="1" applyAlignment="1">
      <alignment horizontal="left" vertical="center" wrapText="1" indent="1"/>
    </xf>
    <xf numFmtId="0" fontId="16" fillId="4" borderId="1" xfId="0" applyFont="1" applyFill="1" applyBorder="1" applyAlignment="1">
      <alignment horizontal="left" vertical="center" wrapText="1" indent="1"/>
    </xf>
    <xf numFmtId="0" fontId="28" fillId="5" borderId="17"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7" fillId="2" borderId="9"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16" fillId="2" borderId="9" xfId="0" applyFont="1" applyFill="1" applyBorder="1" applyAlignment="1">
      <alignment horizontal="left" vertical="center" wrapText="1" indent="2"/>
    </xf>
    <xf numFmtId="0" fontId="16" fillId="2" borderId="11" xfId="0" applyFont="1" applyFill="1" applyBorder="1" applyAlignment="1">
      <alignment horizontal="left" vertical="center" wrapText="1" indent="2"/>
    </xf>
    <xf numFmtId="0" fontId="16" fillId="2" borderId="1" xfId="0" applyFont="1" applyFill="1" applyBorder="1" applyAlignment="1">
      <alignment horizontal="left" vertical="center" indent="1"/>
    </xf>
    <xf numFmtId="0" fontId="16" fillId="2" borderId="2" xfId="0" applyFont="1" applyFill="1" applyBorder="1" applyAlignment="1">
      <alignment horizontal="left" vertical="center" indent="1"/>
    </xf>
    <xf numFmtId="0" fontId="16" fillId="2" borderId="15" xfId="0" applyFont="1" applyFill="1" applyBorder="1" applyAlignment="1">
      <alignment horizontal="left" vertical="center" wrapText="1" indent="1"/>
    </xf>
    <xf numFmtId="0" fontId="16" fillId="2" borderId="0" xfId="0" applyFont="1" applyFill="1" applyBorder="1" applyAlignment="1">
      <alignment horizontal="left" vertical="center" wrapText="1" indent="1"/>
    </xf>
    <xf numFmtId="0" fontId="28" fillId="5" borderId="17" xfId="0" applyFont="1" applyFill="1" applyBorder="1" applyAlignment="1">
      <alignment horizontal="center" vertical="center"/>
    </xf>
    <xf numFmtId="0" fontId="16" fillId="2" borderId="9" xfId="0" applyFont="1" applyFill="1" applyBorder="1" applyAlignment="1">
      <alignment horizontal="left" vertical="center" wrapText="1" indent="1"/>
    </xf>
    <xf numFmtId="0" fontId="16" fillId="2" borderId="10" xfId="0" applyFont="1" applyFill="1" applyBorder="1" applyAlignment="1">
      <alignment horizontal="left" vertical="center" wrapText="1" indent="1"/>
    </xf>
    <xf numFmtId="0" fontId="16" fillId="2" borderId="11" xfId="0" applyFont="1" applyFill="1" applyBorder="1" applyAlignment="1">
      <alignment horizontal="left" vertical="center" wrapText="1" indent="1"/>
    </xf>
    <xf numFmtId="0" fontId="35" fillId="2" borderId="1" xfId="0" applyFont="1" applyFill="1" applyBorder="1" applyAlignment="1">
      <alignment horizontal="left" vertical="center" wrapText="1" indent="1"/>
    </xf>
    <xf numFmtId="0" fontId="35" fillId="2" borderId="2" xfId="0" applyFont="1" applyFill="1" applyBorder="1" applyAlignment="1">
      <alignment horizontal="left" vertical="center" wrapText="1" indent="1"/>
    </xf>
    <xf numFmtId="0" fontId="35" fillId="2" borderId="1" xfId="0" applyFont="1" applyFill="1" applyBorder="1" applyAlignment="1">
      <alignment horizontal="left" vertical="center" indent="1"/>
    </xf>
    <xf numFmtId="0" fontId="16" fillId="2" borderId="12" xfId="0" applyFont="1" applyFill="1" applyBorder="1" applyAlignment="1">
      <alignment horizontal="left" vertical="center" wrapText="1" indent="1"/>
    </xf>
    <xf numFmtId="0" fontId="16" fillId="2" borderId="14" xfId="0" applyFont="1" applyFill="1" applyBorder="1" applyAlignment="1">
      <alignment horizontal="left" vertical="center" wrapText="1" indent="1"/>
    </xf>
    <xf numFmtId="0" fontId="16" fillId="2" borderId="13" xfId="0" applyFont="1" applyFill="1" applyBorder="1" applyAlignment="1">
      <alignment horizontal="left" vertical="center" wrapText="1" indent="1"/>
    </xf>
    <xf numFmtId="0" fontId="35" fillId="2" borderId="2" xfId="0" applyFont="1" applyFill="1" applyBorder="1" applyAlignment="1">
      <alignment horizontal="left" vertical="center" indent="1"/>
    </xf>
    <xf numFmtId="0" fontId="28" fillId="5" borderId="23" xfId="0" applyFont="1" applyFill="1" applyBorder="1" applyAlignment="1">
      <alignment horizontal="center" vertical="center" wrapText="1"/>
    </xf>
    <xf numFmtId="0" fontId="28" fillId="5" borderId="24" xfId="0" applyFont="1" applyFill="1" applyBorder="1" applyAlignment="1">
      <alignment horizontal="center" vertical="center" wrapText="1"/>
    </xf>
    <xf numFmtId="0" fontId="28" fillId="5" borderId="18" xfId="0" applyFont="1" applyFill="1" applyBorder="1" applyAlignment="1">
      <alignment horizontal="center" vertical="center" wrapText="1"/>
    </xf>
    <xf numFmtId="0" fontId="17" fillId="2" borderId="1" xfId="0" applyFont="1" applyFill="1" applyBorder="1" applyAlignment="1">
      <alignment horizontal="left" vertical="center" wrapText="1" indent="1"/>
    </xf>
    <xf numFmtId="0" fontId="16" fillId="2" borderId="1" xfId="0" applyFont="1" applyFill="1" applyBorder="1" applyAlignment="1">
      <alignment horizontal="left" vertical="center" wrapText="1" indent="2"/>
    </xf>
    <xf numFmtId="0" fontId="16" fillId="0" borderId="0" xfId="0" applyFont="1" applyAlignment="1">
      <alignment horizontal="left" vertical="top" wrapText="1"/>
    </xf>
    <xf numFmtId="0" fontId="16" fillId="2" borderId="16" xfId="0" applyFont="1" applyFill="1" applyBorder="1" applyAlignment="1">
      <alignment horizontal="left" vertical="center" wrapText="1" indent="1"/>
    </xf>
  </cellXfs>
  <cellStyles count="1">
    <cellStyle name="Normal" xfId="0" builtinId="0"/>
  </cellStyles>
  <dxfs count="625">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5" tint="0.39994506668294322"/>
        </patternFill>
      </fill>
    </dxf>
    <dxf>
      <fill>
        <patternFill>
          <bgColor theme="6" tint="0.39994506668294322"/>
        </patternFill>
      </fill>
    </dxf>
    <dxf>
      <fill>
        <patternFill>
          <bgColor theme="0" tint="-4.9989318521683403E-2"/>
        </patternFill>
      </fill>
    </dxf>
    <dxf>
      <fill>
        <patternFill>
          <bgColor theme="5" tint="0.39994506668294322"/>
        </patternFill>
      </fill>
    </dxf>
    <dxf>
      <fill>
        <patternFill>
          <bgColor theme="6"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5" tint="0.39994506668294322"/>
        </patternFill>
      </fill>
    </dxf>
    <dxf>
      <fill>
        <patternFill>
          <bgColor theme="6"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39994506668294322"/>
        </patternFill>
      </fill>
    </dxf>
    <dxf>
      <fill>
        <patternFill>
          <bgColor theme="6" tint="0.39994506668294322"/>
        </patternFill>
      </fill>
    </dxf>
    <dxf>
      <fill>
        <patternFill>
          <bgColor theme="0" tint="-4.9989318521683403E-2"/>
        </patternFill>
      </fill>
    </dxf>
    <dxf>
      <fill>
        <patternFill>
          <bgColor theme="5" tint="0.39994506668294322"/>
        </patternFill>
      </fill>
    </dxf>
    <dxf>
      <fill>
        <patternFill>
          <bgColor theme="6" tint="0.39994506668294322"/>
        </patternFill>
      </fill>
    </dxf>
    <dxf>
      <fill>
        <patternFill>
          <bgColor theme="0" tint="-4.9989318521683403E-2"/>
        </patternFill>
      </fill>
    </dxf>
    <dxf>
      <fill>
        <patternFill>
          <bgColor theme="5" tint="0.39994506668294322"/>
        </patternFill>
      </fill>
    </dxf>
    <dxf>
      <fill>
        <patternFill>
          <bgColor theme="6" tint="0.39994506668294322"/>
        </patternFill>
      </fill>
    </dxf>
    <dxf>
      <fill>
        <patternFill>
          <bgColor theme="0" tint="-4.9989318521683403E-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0" tint="-4.9989318521683403E-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5" tint="0.39994506668294322"/>
        </patternFill>
      </fill>
    </dxf>
    <dxf>
      <fill>
        <patternFill>
          <bgColor theme="6"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0" tint="-4.9989318521683403E-2"/>
        </patternFill>
      </fill>
    </dxf>
    <dxf>
      <fill>
        <patternFill>
          <bgColor theme="5" tint="0.39994506668294322"/>
        </patternFill>
      </fill>
    </dxf>
    <dxf>
      <fill>
        <patternFill>
          <bgColor theme="6" tint="0.39994506668294322"/>
        </patternFill>
      </fill>
    </dxf>
    <dxf>
      <fill>
        <patternFill>
          <bgColor theme="0" tint="-4.9989318521683403E-2"/>
        </patternFill>
      </fill>
    </dxf>
    <dxf>
      <fill>
        <patternFill>
          <bgColor theme="5" tint="0.39994506668294322"/>
        </patternFill>
      </fill>
    </dxf>
    <dxf>
      <fill>
        <patternFill>
          <bgColor theme="6" tint="0.39994506668294322"/>
        </patternFill>
      </fill>
    </dxf>
    <dxf>
      <fill>
        <patternFill>
          <bgColor theme="0" tint="-4.9989318521683403E-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39994506668294322"/>
        </patternFill>
      </fill>
    </dxf>
    <dxf>
      <fill>
        <patternFill>
          <bgColor theme="6" tint="0.39994506668294322"/>
        </patternFill>
      </fill>
    </dxf>
    <dxf>
      <fill>
        <patternFill>
          <bgColor theme="0" tint="-4.9989318521683403E-2"/>
        </patternFill>
      </fill>
    </dxf>
    <dxf>
      <fill>
        <patternFill>
          <bgColor theme="5" tint="0.39994506668294322"/>
        </patternFill>
      </fill>
    </dxf>
    <dxf>
      <fill>
        <patternFill>
          <bgColor theme="6"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5" tint="0.39994506668294322"/>
        </patternFill>
      </fill>
    </dxf>
    <dxf>
      <fill>
        <patternFill>
          <bgColor theme="6" tint="0.39994506668294322"/>
        </patternFill>
      </fill>
    </dxf>
    <dxf>
      <fill>
        <patternFill>
          <bgColor theme="0" tint="-4.9989318521683403E-2"/>
        </patternFill>
      </fill>
    </dxf>
    <dxf>
      <fill>
        <patternFill>
          <bgColor theme="5" tint="0.39994506668294322"/>
        </patternFill>
      </fill>
    </dxf>
    <dxf>
      <fill>
        <patternFill>
          <bgColor theme="6"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5" tint="0.39994506668294322"/>
        </patternFill>
      </fill>
    </dxf>
    <dxf>
      <fill>
        <patternFill>
          <bgColor theme="6" tint="0.39994506668294322"/>
        </patternFill>
      </fill>
    </dxf>
    <dxf>
      <fill>
        <patternFill>
          <bgColor theme="0" tint="-4.9989318521683403E-2"/>
        </patternFill>
      </fill>
    </dxf>
    <dxf>
      <fill>
        <patternFill>
          <bgColor theme="5" tint="0.39994506668294322"/>
        </patternFill>
      </fill>
    </dxf>
    <dxf>
      <fill>
        <patternFill>
          <bgColor theme="6" tint="0.39994506668294322"/>
        </patternFill>
      </fill>
    </dxf>
    <dxf>
      <fill>
        <patternFill>
          <bgColor theme="0" tint="-4.9989318521683403E-2"/>
        </patternFill>
      </fill>
    </dxf>
    <dxf>
      <fill>
        <patternFill>
          <bgColor theme="0" tint="-4.9989318521683403E-2"/>
        </patternFill>
      </fill>
    </dxf>
    <dxf>
      <fill>
        <patternFill>
          <bgColor theme="5" tint="0.39994506668294322"/>
        </patternFill>
      </fill>
    </dxf>
    <dxf>
      <fill>
        <patternFill>
          <bgColor theme="6"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39994506668294322"/>
        </patternFill>
      </fill>
    </dxf>
    <dxf>
      <fill>
        <patternFill>
          <bgColor theme="6" tint="0.3999450666829432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6" tint="0.39994506668294322"/>
        </patternFill>
      </fill>
    </dxf>
    <dxf>
      <fill>
        <patternFill>
          <bgColor theme="5" tint="0.39994506668294322"/>
        </patternFill>
      </fill>
    </dxf>
    <dxf>
      <fill>
        <patternFill>
          <bgColor theme="0" tint="-4.9989318521683403E-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11191875</xdr:colOff>
      <xdr:row>0</xdr:row>
      <xdr:rowOff>0</xdr:rowOff>
    </xdr:from>
    <xdr:to>
      <xdr:col>1</xdr:col>
      <xdr:colOff>0</xdr:colOff>
      <xdr:row>1</xdr:row>
      <xdr:rowOff>0</xdr:rowOff>
    </xdr:to>
    <xdr:pic>
      <xdr:nvPicPr>
        <xdr:cNvPr id="1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91875" y="0"/>
          <a:ext cx="11715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showGridLines="0" tabSelected="1" workbookViewId="0">
      <selection activeCell="A2" sqref="A2"/>
    </sheetView>
  </sheetViews>
  <sheetFormatPr defaultRowHeight="15"/>
  <cols>
    <col min="1" max="1" width="185.42578125" style="2" customWidth="1"/>
    <col min="2" max="16384" width="9.140625" style="2"/>
  </cols>
  <sheetData>
    <row r="1" spans="1:1" ht="31.5">
      <c r="A1" s="90" t="s">
        <v>237</v>
      </c>
    </row>
    <row r="3" spans="1:1">
      <c r="A3" s="130" t="s">
        <v>750</v>
      </c>
    </row>
    <row r="4" spans="1:1" ht="20.25">
      <c r="A4" s="17" t="s">
        <v>108</v>
      </c>
    </row>
    <row r="5" spans="1:1" ht="20.25">
      <c r="A5" s="17"/>
    </row>
    <row r="6" spans="1:1" ht="24">
      <c r="A6" s="1" t="s">
        <v>109</v>
      </c>
    </row>
    <row r="7" spans="1:1">
      <c r="A7" s="1"/>
    </row>
    <row r="8" spans="1:1" ht="20.25">
      <c r="A8" s="17" t="s">
        <v>110</v>
      </c>
    </row>
    <row r="9" spans="1:1" ht="20.25">
      <c r="A9" s="17"/>
    </row>
    <row r="10" spans="1:1">
      <c r="A10" s="1" t="s">
        <v>111</v>
      </c>
    </row>
    <row r="11" spans="1:1">
      <c r="A11" s="1"/>
    </row>
    <row r="12" spans="1:1" ht="20.25">
      <c r="A12" s="17" t="s">
        <v>112</v>
      </c>
    </row>
    <row r="13" spans="1:1" ht="20.25">
      <c r="A13" s="17"/>
    </row>
    <row r="14" spans="1:1" ht="36">
      <c r="A14" s="1" t="s">
        <v>752</v>
      </c>
    </row>
    <row r="15" spans="1:1">
      <c r="A15" s="38"/>
    </row>
    <row r="16" spans="1:1" ht="24">
      <c r="A16" s="1" t="s">
        <v>751</v>
      </c>
    </row>
    <row r="17" spans="1:1">
      <c r="A17" s="1"/>
    </row>
    <row r="18" spans="1:1" ht="20.25">
      <c r="A18" s="17" t="s">
        <v>113</v>
      </c>
    </row>
    <row r="19" spans="1:1" ht="20.25">
      <c r="A19" s="17"/>
    </row>
    <row r="20" spans="1:1">
      <c r="A20" s="1" t="s">
        <v>114</v>
      </c>
    </row>
    <row r="21" spans="1:1">
      <c r="A21" s="18" t="s">
        <v>115</v>
      </c>
    </row>
    <row r="22" spans="1:1">
      <c r="A22" s="18" t="s">
        <v>116</v>
      </c>
    </row>
    <row r="23" spans="1:1">
      <c r="A23" s="18" t="s">
        <v>117</v>
      </c>
    </row>
    <row r="24" spans="1:1">
      <c r="A24" s="18" t="s">
        <v>118</v>
      </c>
    </row>
  </sheetData>
  <pageMargins left="0.23622047244094491" right="0.23622047244094491" top="0.74803149606299213" bottom="0.74803149606299213" header="0.31496062992125984" footer="0.31496062992125984"/>
  <pageSetup paperSize="5" orientation="landscape" r:id="rId1"/>
  <headerFooter>
    <oddFooter>&amp;LOLIS Gap Analysis Questionnaire | &amp;A&amp;C[ENTER ORG NAME]&amp;RPage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K52"/>
  <sheetViews>
    <sheetView showGridLines="0" workbookViewId="0">
      <pane ySplit="3" topLeftCell="A12" activePane="bottomLeft" state="frozen"/>
      <selection pane="bottomLeft" activeCell="E13" sqref="E13"/>
    </sheetView>
  </sheetViews>
  <sheetFormatPr defaultRowHeight="15"/>
  <cols>
    <col min="1" max="1" width="7.140625" style="3" customWidth="1"/>
    <col min="2" max="2" width="4" style="13" customWidth="1"/>
    <col min="3" max="3" width="56.140625" style="7" customWidth="1"/>
    <col min="4" max="4" width="4.140625" style="7" customWidth="1"/>
    <col min="5" max="5" width="25.28515625" style="4" customWidth="1"/>
    <col min="6" max="6" width="116.28515625" style="4" customWidth="1"/>
    <col min="7" max="10" width="16.42578125" style="4" customWidth="1"/>
    <col min="11" max="29" width="16.42578125" style="3" customWidth="1"/>
    <col min="30" max="16384" width="9.140625" style="3"/>
  </cols>
  <sheetData>
    <row r="1" spans="1:11">
      <c r="E1" s="15"/>
      <c r="F1" s="16" t="s">
        <v>30</v>
      </c>
      <c r="G1" s="15"/>
      <c r="H1" s="15"/>
      <c r="I1" s="15"/>
      <c r="J1" s="15"/>
      <c r="K1" s="15"/>
    </row>
    <row r="2" spans="1:11">
      <c r="E2" s="15"/>
      <c r="F2" s="15"/>
      <c r="G2" s="15"/>
      <c r="H2" s="15"/>
      <c r="I2" s="15"/>
      <c r="J2" s="15"/>
      <c r="K2" s="16"/>
    </row>
    <row r="3" spans="1:11" ht="20.25">
      <c r="A3" s="91" t="s">
        <v>4</v>
      </c>
      <c r="B3" s="97"/>
      <c r="C3" s="98"/>
      <c r="D3" s="98"/>
      <c r="E3" s="99"/>
      <c r="F3" s="99"/>
      <c r="G3" s="9"/>
      <c r="H3" s="9"/>
      <c r="I3" s="9"/>
      <c r="J3" s="9"/>
      <c r="K3" s="10"/>
    </row>
    <row r="5" spans="1:11" ht="22.5">
      <c r="A5" s="172" t="s">
        <v>15</v>
      </c>
      <c r="B5" s="173" t="s">
        <v>12</v>
      </c>
      <c r="C5" s="7" t="s">
        <v>749</v>
      </c>
      <c r="E5" s="58" t="s">
        <v>29</v>
      </c>
      <c r="F5" s="56" t="s">
        <v>28</v>
      </c>
    </row>
    <row r="6" spans="1:11">
      <c r="A6" s="174"/>
      <c r="B6" s="175"/>
      <c r="E6" s="83"/>
    </row>
    <row r="7" spans="1:11" ht="22.5">
      <c r="A7" s="172"/>
      <c r="B7" s="173" t="s">
        <v>14</v>
      </c>
      <c r="C7" s="7" t="s">
        <v>76</v>
      </c>
      <c r="E7" s="58" t="s">
        <v>29</v>
      </c>
      <c r="F7" s="56" t="s">
        <v>28</v>
      </c>
    </row>
    <row r="8" spans="1:11">
      <c r="A8" s="172"/>
      <c r="B8" s="173"/>
      <c r="E8" s="71"/>
      <c r="F8" s="11"/>
    </row>
    <row r="9" spans="1:11" ht="22.5">
      <c r="A9" s="172"/>
      <c r="B9" s="173" t="s">
        <v>16</v>
      </c>
      <c r="C9" s="7" t="s">
        <v>9</v>
      </c>
      <c r="E9" s="58" t="s">
        <v>29</v>
      </c>
      <c r="F9" s="56" t="s">
        <v>28</v>
      </c>
    </row>
    <row r="10" spans="1:11">
      <c r="A10" s="172"/>
      <c r="B10" s="173"/>
      <c r="E10" s="71"/>
      <c r="F10" s="11"/>
      <c r="G10" s="3"/>
      <c r="H10" s="3"/>
      <c r="I10" s="3"/>
      <c r="J10" s="3"/>
    </row>
    <row r="11" spans="1:11">
      <c r="A11" s="172"/>
      <c r="B11" s="173" t="s">
        <v>17</v>
      </c>
      <c r="C11" s="7" t="s">
        <v>77</v>
      </c>
      <c r="E11" s="205" t="s">
        <v>28</v>
      </c>
      <c r="F11" s="205"/>
      <c r="G11" s="3"/>
      <c r="H11" s="3"/>
      <c r="I11" s="3"/>
      <c r="J11" s="3"/>
    </row>
    <row r="12" spans="1:11">
      <c r="A12" s="172"/>
      <c r="B12" s="173"/>
      <c r="E12" s="71"/>
      <c r="F12" s="11"/>
      <c r="G12" s="3"/>
      <c r="H12" s="3"/>
      <c r="I12" s="3"/>
      <c r="J12" s="3"/>
    </row>
    <row r="13" spans="1:11">
      <c r="A13" s="172"/>
      <c r="B13" s="173" t="s">
        <v>18</v>
      </c>
      <c r="C13" s="7" t="s">
        <v>78</v>
      </c>
      <c r="E13" s="58" t="s">
        <v>29</v>
      </c>
      <c r="F13" s="56" t="s">
        <v>28</v>
      </c>
      <c r="G13" s="3"/>
      <c r="H13" s="3"/>
      <c r="I13" s="3"/>
      <c r="J13" s="3"/>
    </row>
    <row r="14" spans="1:11">
      <c r="A14" s="172"/>
      <c r="B14" s="173"/>
      <c r="E14" s="71"/>
      <c r="F14" s="11"/>
      <c r="G14" s="3"/>
      <c r="H14" s="3"/>
      <c r="I14" s="3"/>
      <c r="J14" s="3"/>
    </row>
    <row r="15" spans="1:11" ht="22.5">
      <c r="A15" s="172"/>
      <c r="B15" s="173" t="s">
        <v>19</v>
      </c>
      <c r="C15" s="7" t="s">
        <v>79</v>
      </c>
      <c r="E15" s="58" t="s">
        <v>29</v>
      </c>
      <c r="F15" s="56" t="s">
        <v>28</v>
      </c>
      <c r="G15" s="3"/>
      <c r="H15" s="3"/>
      <c r="I15" s="3"/>
      <c r="J15" s="3"/>
    </row>
    <row r="16" spans="1:11">
      <c r="A16" s="172"/>
      <c r="B16" s="173"/>
      <c r="E16" s="71"/>
      <c r="F16" s="11"/>
      <c r="G16" s="3"/>
      <c r="H16" s="3"/>
      <c r="I16" s="3"/>
      <c r="J16" s="3"/>
    </row>
    <row r="17" spans="1:10">
      <c r="A17" s="174"/>
      <c r="B17" s="175"/>
      <c r="E17" s="83"/>
    </row>
    <row r="18" spans="1:10">
      <c r="A18" s="172" t="s">
        <v>25</v>
      </c>
      <c r="B18" s="173"/>
      <c r="C18" s="7" t="s">
        <v>80</v>
      </c>
      <c r="E18" s="58" t="s">
        <v>29</v>
      </c>
      <c r="F18" s="56" t="s">
        <v>28</v>
      </c>
      <c r="G18" s="3"/>
      <c r="H18" s="3"/>
      <c r="I18" s="3"/>
      <c r="J18" s="3"/>
    </row>
    <row r="19" spans="1:10">
      <c r="A19" s="174"/>
      <c r="B19" s="173"/>
      <c r="E19" s="83"/>
      <c r="F19" s="11"/>
      <c r="G19" s="3"/>
      <c r="H19" s="3"/>
      <c r="I19" s="3"/>
      <c r="J19" s="3"/>
    </row>
    <row r="20" spans="1:10" ht="33.75">
      <c r="A20" s="172" t="s">
        <v>26</v>
      </c>
      <c r="B20" s="173"/>
      <c r="C20" s="7" t="s">
        <v>81</v>
      </c>
      <c r="E20" s="205" t="s">
        <v>28</v>
      </c>
      <c r="F20" s="205"/>
      <c r="G20" s="3"/>
      <c r="H20" s="3"/>
      <c r="I20" s="3"/>
      <c r="J20" s="3"/>
    </row>
    <row r="21" spans="1:10">
      <c r="A21" s="172"/>
      <c r="B21" s="173"/>
      <c r="E21" s="71"/>
      <c r="F21" s="11"/>
      <c r="G21" s="3"/>
      <c r="H21" s="3"/>
      <c r="I21" s="3"/>
      <c r="J21" s="3"/>
    </row>
    <row r="22" spans="1:10">
      <c r="A22" s="172" t="s">
        <v>27</v>
      </c>
      <c r="B22" s="173" t="s">
        <v>12</v>
      </c>
      <c r="C22" s="7" t="s">
        <v>82</v>
      </c>
      <c r="E22" s="58" t="s">
        <v>29</v>
      </c>
      <c r="F22" s="56" t="s">
        <v>28</v>
      </c>
      <c r="G22" s="3"/>
      <c r="H22" s="3"/>
      <c r="I22" s="3"/>
      <c r="J22" s="3"/>
    </row>
    <row r="23" spans="1:10">
      <c r="A23" s="172"/>
      <c r="B23" s="173"/>
      <c r="E23" s="71"/>
      <c r="F23" s="11"/>
      <c r="G23" s="3"/>
      <c r="H23" s="3"/>
      <c r="I23" s="3"/>
      <c r="J23" s="3"/>
    </row>
    <row r="24" spans="1:10">
      <c r="A24" s="172"/>
      <c r="B24" s="173" t="s">
        <v>14</v>
      </c>
      <c r="C24" s="7" t="s">
        <v>83</v>
      </c>
      <c r="E24" s="205" t="s">
        <v>28</v>
      </c>
      <c r="F24" s="205"/>
      <c r="G24" s="3"/>
      <c r="H24" s="3"/>
      <c r="I24" s="3"/>
      <c r="J24" s="3"/>
    </row>
    <row r="25" spans="1:10">
      <c r="A25" s="174"/>
      <c r="B25" s="175"/>
      <c r="E25" s="83"/>
    </row>
    <row r="26" spans="1:10">
      <c r="A26" s="174"/>
      <c r="B26" s="175" t="s">
        <v>16</v>
      </c>
      <c r="C26" s="7" t="s">
        <v>84</v>
      </c>
      <c r="E26" s="205" t="s">
        <v>28</v>
      </c>
      <c r="F26" s="205"/>
      <c r="G26" s="3"/>
      <c r="H26" s="3"/>
      <c r="I26" s="3"/>
      <c r="J26" s="3"/>
    </row>
    <row r="27" spans="1:10">
      <c r="A27" s="174"/>
      <c r="B27" s="175"/>
      <c r="E27" s="83"/>
    </row>
    <row r="28" spans="1:10">
      <c r="A28" s="174"/>
      <c r="B28" s="175" t="s">
        <v>17</v>
      </c>
      <c r="C28" s="7" t="s">
        <v>85</v>
      </c>
      <c r="E28" s="58" t="s">
        <v>29</v>
      </c>
      <c r="F28" s="56" t="s">
        <v>28</v>
      </c>
    </row>
    <row r="29" spans="1:10">
      <c r="A29" s="174"/>
      <c r="B29" s="175"/>
      <c r="E29" s="83"/>
    </row>
    <row r="30" spans="1:10" ht="22.5">
      <c r="A30" s="172" t="s">
        <v>31</v>
      </c>
      <c r="B30" s="175" t="s">
        <v>12</v>
      </c>
      <c r="C30" s="7" t="s">
        <v>86</v>
      </c>
      <c r="E30" s="205" t="s">
        <v>28</v>
      </c>
      <c r="F30" s="205"/>
      <c r="G30" s="3"/>
      <c r="H30" s="3"/>
      <c r="I30" s="3"/>
      <c r="J30" s="3"/>
    </row>
    <row r="31" spans="1:10">
      <c r="A31" s="174"/>
      <c r="B31" s="175"/>
      <c r="E31" s="83"/>
    </row>
    <row r="32" spans="1:10">
      <c r="A32" s="174"/>
      <c r="B32" s="175" t="s">
        <v>14</v>
      </c>
      <c r="C32" s="7" t="s">
        <v>87</v>
      </c>
      <c r="E32" s="58" t="s">
        <v>29</v>
      </c>
      <c r="F32" s="56" t="s">
        <v>28</v>
      </c>
      <c r="G32" s="3"/>
      <c r="H32" s="3"/>
      <c r="I32" s="3"/>
      <c r="J32" s="3"/>
    </row>
    <row r="33" spans="1:10">
      <c r="A33" s="174"/>
      <c r="B33" s="175"/>
      <c r="E33" s="83"/>
    </row>
    <row r="34" spans="1:10" ht="22.5">
      <c r="A34" s="174"/>
      <c r="B34" s="175" t="s">
        <v>16</v>
      </c>
      <c r="C34" s="7" t="s">
        <v>43</v>
      </c>
      <c r="E34" s="58" t="s">
        <v>29</v>
      </c>
      <c r="F34" s="56" t="s">
        <v>28</v>
      </c>
      <c r="G34" s="3"/>
      <c r="H34" s="3"/>
      <c r="I34" s="3"/>
      <c r="J34" s="3"/>
    </row>
    <row r="35" spans="1:10">
      <c r="A35" s="174"/>
      <c r="B35" s="175"/>
      <c r="E35" s="83"/>
    </row>
    <row r="36" spans="1:10" ht="22.5">
      <c r="A36" s="174"/>
      <c r="B36" s="175" t="s">
        <v>17</v>
      </c>
      <c r="C36" s="7" t="s">
        <v>88</v>
      </c>
      <c r="E36" s="58" t="s">
        <v>29</v>
      </c>
      <c r="F36" s="56" t="s">
        <v>28</v>
      </c>
      <c r="G36" s="3"/>
      <c r="H36" s="3"/>
      <c r="I36" s="3"/>
      <c r="J36" s="3"/>
    </row>
    <row r="37" spans="1:10">
      <c r="A37" s="174"/>
      <c r="B37" s="175"/>
      <c r="E37" s="83"/>
    </row>
    <row r="38" spans="1:10" ht="22.5">
      <c r="A38" s="174"/>
      <c r="B38" s="175" t="s">
        <v>18</v>
      </c>
      <c r="C38" s="7" t="s">
        <v>89</v>
      </c>
      <c r="E38" s="58" t="s">
        <v>29</v>
      </c>
      <c r="F38" s="56" t="s">
        <v>28</v>
      </c>
      <c r="G38" s="3"/>
      <c r="H38" s="3"/>
      <c r="I38" s="3"/>
      <c r="J38" s="3"/>
    </row>
    <row r="39" spans="1:10">
      <c r="A39" s="174"/>
      <c r="B39" s="175"/>
      <c r="E39" s="83"/>
    </row>
    <row r="40" spans="1:10" ht="45">
      <c r="A40" s="172" t="s">
        <v>32</v>
      </c>
      <c r="B40" s="175"/>
      <c r="C40" s="7" t="s">
        <v>90</v>
      </c>
      <c r="E40" s="205" t="s">
        <v>28</v>
      </c>
      <c r="F40" s="205"/>
    </row>
    <row r="41" spans="1:10">
      <c r="A41" s="174"/>
      <c r="B41" s="175"/>
      <c r="E41" s="83"/>
    </row>
    <row r="42" spans="1:10">
      <c r="A42" s="174"/>
      <c r="B42" s="175" t="s">
        <v>12</v>
      </c>
      <c r="C42" s="7" t="s">
        <v>91</v>
      </c>
      <c r="E42" s="58" t="s">
        <v>29</v>
      </c>
      <c r="F42" s="56" t="s">
        <v>28</v>
      </c>
      <c r="G42" s="3"/>
      <c r="H42" s="3"/>
      <c r="I42" s="3"/>
      <c r="J42" s="3"/>
    </row>
    <row r="43" spans="1:10">
      <c r="A43" s="174"/>
      <c r="B43" s="175"/>
      <c r="E43" s="83"/>
    </row>
    <row r="44" spans="1:10" ht="22.5">
      <c r="A44" s="174"/>
      <c r="B44" s="175" t="s">
        <v>14</v>
      </c>
      <c r="C44" s="7" t="s">
        <v>92</v>
      </c>
      <c r="E44" s="58" t="s">
        <v>29</v>
      </c>
      <c r="F44" s="56" t="s">
        <v>28</v>
      </c>
      <c r="G44" s="3"/>
      <c r="H44" s="3"/>
      <c r="I44" s="3"/>
      <c r="J44" s="3"/>
    </row>
    <row r="45" spans="1:10">
      <c r="A45" s="174"/>
      <c r="B45" s="175"/>
      <c r="E45" s="83"/>
    </row>
    <row r="46" spans="1:10" ht="22.5">
      <c r="A46" s="174"/>
      <c r="B46" s="175" t="s">
        <v>16</v>
      </c>
      <c r="C46" s="7" t="s">
        <v>93</v>
      </c>
      <c r="E46" s="58" t="s">
        <v>29</v>
      </c>
      <c r="F46" s="56" t="s">
        <v>28</v>
      </c>
      <c r="G46" s="3"/>
      <c r="H46" s="3"/>
      <c r="I46" s="3"/>
      <c r="J46" s="3"/>
    </row>
    <row r="47" spans="1:10">
      <c r="A47" s="174"/>
      <c r="B47" s="175"/>
      <c r="E47" s="83"/>
    </row>
    <row r="48" spans="1:10">
      <c r="A48" s="174"/>
      <c r="B48" s="175" t="s">
        <v>17</v>
      </c>
      <c r="C48" s="7" t="s">
        <v>301</v>
      </c>
      <c r="E48" s="58" t="s">
        <v>29</v>
      </c>
      <c r="F48" s="56" t="s">
        <v>28</v>
      </c>
      <c r="G48" s="3"/>
      <c r="H48" s="3"/>
      <c r="I48" s="3"/>
      <c r="J48" s="3"/>
    </row>
    <row r="49" spans="1:10">
      <c r="A49" s="174"/>
      <c r="B49" s="175"/>
      <c r="E49" s="83"/>
    </row>
    <row r="50" spans="1:10">
      <c r="A50" s="174"/>
      <c r="B50" s="175" t="s">
        <v>18</v>
      </c>
      <c r="C50" s="7" t="s">
        <v>94</v>
      </c>
      <c r="E50" s="205" t="s">
        <v>28</v>
      </c>
      <c r="F50" s="205"/>
      <c r="G50" s="3"/>
      <c r="H50" s="3"/>
      <c r="I50" s="3"/>
      <c r="J50" s="3"/>
    </row>
    <row r="51" spans="1:10">
      <c r="E51" s="83"/>
    </row>
    <row r="52" spans="1:10">
      <c r="E52" s="83"/>
    </row>
  </sheetData>
  <mergeCells count="7">
    <mergeCell ref="E30:F30"/>
    <mergeCell ref="E40:F40"/>
    <mergeCell ref="E50:F50"/>
    <mergeCell ref="E11:F11"/>
    <mergeCell ref="E20:F20"/>
    <mergeCell ref="E24:F24"/>
    <mergeCell ref="E26:F26"/>
  </mergeCells>
  <conditionalFormatting sqref="E8 E10 E12 E14 E16">
    <cfRule type="cellIs" dxfId="98" priority="151" stopIfTrue="1" operator="equal">
      <formula>"No"</formula>
    </cfRule>
    <cfRule type="cellIs" dxfId="97" priority="152" stopIfTrue="1" operator="equal">
      <formula>"Yes"</formula>
    </cfRule>
    <cfRule type="cellIs" dxfId="96" priority="153" stopIfTrue="1" operator="equal">
      <formula>"&lt;Select&gt;"</formula>
    </cfRule>
  </conditionalFormatting>
  <conditionalFormatting sqref="E21 E23">
    <cfRule type="cellIs" dxfId="95" priority="103" stopIfTrue="1" operator="equal">
      <formula>"No"</formula>
    </cfRule>
    <cfRule type="cellIs" dxfId="94" priority="104" stopIfTrue="1" operator="equal">
      <formula>"Yes"</formula>
    </cfRule>
    <cfRule type="cellIs" dxfId="93" priority="105" stopIfTrue="1" operator="equal">
      <formula>"&lt;Select&gt;"</formula>
    </cfRule>
  </conditionalFormatting>
  <conditionalFormatting sqref="E32">
    <cfRule type="cellIs" dxfId="92" priority="88" stopIfTrue="1" operator="equal">
      <formula>"No"</formula>
    </cfRule>
    <cfRule type="cellIs" dxfId="91" priority="89" stopIfTrue="1" operator="equal">
      <formula>"Yes"</formula>
    </cfRule>
    <cfRule type="cellIs" dxfId="90" priority="90" stopIfTrue="1" operator="equal">
      <formula>"&lt;Select&gt;"</formula>
    </cfRule>
  </conditionalFormatting>
  <conditionalFormatting sqref="E5">
    <cfRule type="cellIs" dxfId="89" priority="70" stopIfTrue="1" operator="equal">
      <formula>"No"</formula>
    </cfRule>
    <cfRule type="cellIs" dxfId="88" priority="71" stopIfTrue="1" operator="equal">
      <formula>"Yes"</formula>
    </cfRule>
    <cfRule type="cellIs" dxfId="87" priority="72" stopIfTrue="1" operator="equal">
      <formula>"&lt;Select&gt;"</formula>
    </cfRule>
  </conditionalFormatting>
  <conditionalFormatting sqref="E34">
    <cfRule type="cellIs" dxfId="86" priority="85" stopIfTrue="1" operator="equal">
      <formula>"No"</formula>
    </cfRule>
    <cfRule type="cellIs" dxfId="85" priority="86" stopIfTrue="1" operator="equal">
      <formula>"Yes"</formula>
    </cfRule>
    <cfRule type="cellIs" dxfId="84" priority="87" stopIfTrue="1" operator="equal">
      <formula>"&lt;Select&gt;"</formula>
    </cfRule>
  </conditionalFormatting>
  <conditionalFormatting sqref="E9">
    <cfRule type="cellIs" dxfId="83" priority="64" stopIfTrue="1" operator="equal">
      <formula>"One OBX per report line"</formula>
    </cfRule>
    <cfRule type="cellIs" dxfId="82" priority="65" stopIfTrue="1" operator="equal">
      <formula>"Single OBX"</formula>
    </cfRule>
    <cfRule type="cellIs" dxfId="81" priority="66" stopIfTrue="1" operator="equal">
      <formula>"&lt;Select&gt;"</formula>
    </cfRule>
  </conditionalFormatting>
  <conditionalFormatting sqref="E36">
    <cfRule type="cellIs" dxfId="80" priority="82" stopIfTrue="1" operator="equal">
      <formula>"No"</formula>
    </cfRule>
    <cfRule type="cellIs" dxfId="79" priority="83" stopIfTrue="1" operator="equal">
      <formula>"Yes"</formula>
    </cfRule>
    <cfRule type="cellIs" dxfId="78" priority="84" stopIfTrue="1" operator="equal">
      <formula>"&lt;Select&gt;"</formula>
    </cfRule>
  </conditionalFormatting>
  <conditionalFormatting sqref="E13">
    <cfRule type="cellIs" dxfId="77" priority="58" stopIfTrue="1" operator="equal">
      <formula>"No"</formula>
    </cfRule>
    <cfRule type="cellIs" dxfId="76" priority="59" stopIfTrue="1" operator="equal">
      <formula>"Yes"</formula>
    </cfRule>
    <cfRule type="cellIs" dxfId="75" priority="60" stopIfTrue="1" operator="equal">
      <formula>"&lt;Select&gt;"</formula>
    </cfRule>
  </conditionalFormatting>
  <conditionalFormatting sqref="E18">
    <cfRule type="cellIs" dxfId="74" priority="46" stopIfTrue="1" operator="equal">
      <formula>"No"</formula>
    </cfRule>
    <cfRule type="cellIs" dxfId="73" priority="47" stopIfTrue="1" operator="equal">
      <formula>"Yes"</formula>
    </cfRule>
    <cfRule type="cellIs" dxfId="72" priority="48" stopIfTrue="1" operator="equal">
      <formula>"&lt;Select&gt;"</formula>
    </cfRule>
  </conditionalFormatting>
  <conditionalFormatting sqref="E44">
    <cfRule type="cellIs" dxfId="71" priority="28" stopIfTrue="1" operator="equal">
      <formula>"No"</formula>
    </cfRule>
    <cfRule type="cellIs" dxfId="70" priority="29" stopIfTrue="1" operator="equal">
      <formula>"Yes"</formula>
    </cfRule>
    <cfRule type="cellIs" dxfId="69" priority="30" stopIfTrue="1" operator="equal">
      <formula>"&lt;Select&gt;"</formula>
    </cfRule>
  </conditionalFormatting>
  <conditionalFormatting sqref="E28">
    <cfRule type="cellIs" dxfId="68" priority="37" stopIfTrue="1" operator="equal">
      <formula>"No"</formula>
    </cfRule>
    <cfRule type="cellIs" dxfId="67" priority="38" stopIfTrue="1" operator="equal">
      <formula>"Yes"</formula>
    </cfRule>
    <cfRule type="cellIs" dxfId="66" priority="39" stopIfTrue="1" operator="equal">
      <formula>"&lt;Select&gt;"</formula>
    </cfRule>
  </conditionalFormatting>
  <conditionalFormatting sqref="E48">
    <cfRule type="cellIs" dxfId="65" priority="22" stopIfTrue="1" operator="equal">
      <formula>"No"</formula>
    </cfRule>
    <cfRule type="cellIs" dxfId="64" priority="23" stopIfTrue="1" operator="equal">
      <formula>"Yes"</formula>
    </cfRule>
    <cfRule type="cellIs" dxfId="63" priority="24" stopIfTrue="1" operator="equal">
      <formula>"&lt;Select&gt;"</formula>
    </cfRule>
  </conditionalFormatting>
  <conditionalFormatting sqref="E38">
    <cfRule type="cellIs" dxfId="62" priority="34" stopIfTrue="1" operator="equal">
      <formula>"No"</formula>
    </cfRule>
    <cfRule type="cellIs" dxfId="61" priority="35" stopIfTrue="1" operator="equal">
      <formula>"Yes"</formula>
    </cfRule>
    <cfRule type="cellIs" dxfId="60" priority="36" stopIfTrue="1" operator="equal">
      <formula>"&lt;Select&gt;"</formula>
    </cfRule>
  </conditionalFormatting>
  <conditionalFormatting sqref="E42">
    <cfRule type="cellIs" dxfId="59" priority="31" stopIfTrue="1" operator="equal">
      <formula>"No"</formula>
    </cfRule>
    <cfRule type="cellIs" dxfId="58" priority="32" stopIfTrue="1" operator="equal">
      <formula>"Yes"</formula>
    </cfRule>
    <cfRule type="cellIs" dxfId="57" priority="33" stopIfTrue="1" operator="equal">
      <formula>"&lt;Select&gt;"</formula>
    </cfRule>
  </conditionalFormatting>
  <conditionalFormatting sqref="E46">
    <cfRule type="cellIs" dxfId="56" priority="25" stopIfTrue="1" operator="equal">
      <formula>"No"</formula>
    </cfRule>
    <cfRule type="cellIs" dxfId="55" priority="26" stopIfTrue="1" operator="equal">
      <formula>"Yes"</formula>
    </cfRule>
    <cfRule type="cellIs" dxfId="54" priority="27" stopIfTrue="1" operator="equal">
      <formula>"&lt;Select&gt;"</formula>
    </cfRule>
  </conditionalFormatting>
  <conditionalFormatting sqref="E15">
    <cfRule type="cellIs" dxfId="53" priority="10" stopIfTrue="1" operator="equal">
      <formula>"No"</formula>
    </cfRule>
    <cfRule type="cellIs" dxfId="52" priority="11" stopIfTrue="1" operator="equal">
      <formula>"Yes"</formula>
    </cfRule>
    <cfRule type="cellIs" dxfId="51" priority="12" stopIfTrue="1" operator="equal">
      <formula>"&lt;Select&gt;"</formula>
    </cfRule>
  </conditionalFormatting>
  <conditionalFormatting sqref="E22">
    <cfRule type="cellIs" dxfId="50" priority="4" stopIfTrue="1" operator="equal">
      <formula>"No"</formula>
    </cfRule>
    <cfRule type="cellIs" dxfId="49" priority="5" stopIfTrue="1" operator="equal">
      <formula>"Yes"</formula>
    </cfRule>
    <cfRule type="cellIs" dxfId="48" priority="6" stopIfTrue="1" operator="equal">
      <formula>"&lt;Select&gt;"</formula>
    </cfRule>
  </conditionalFormatting>
  <conditionalFormatting sqref="E7">
    <cfRule type="cellIs" dxfId="47" priority="1" stopIfTrue="1" operator="equal">
      <formula>"One OBX per report line"</formula>
    </cfRule>
    <cfRule type="cellIs" dxfId="46" priority="2" stopIfTrue="1" operator="equal">
      <formula>"Single OBX"</formula>
    </cfRule>
    <cfRule type="cellIs" dxfId="45" priority="3" stopIfTrue="1" operator="equal">
      <formula>"&lt;Select&gt;"</formula>
    </cfRule>
  </conditionalFormatting>
  <dataValidations count="5">
    <dataValidation type="list" allowBlank="1" showInputMessage="1" showErrorMessage="1" sqref="E12:E16 E32 E34 E5 E21:E23 E38 E42 E44 E46 E48 E10 E8">
      <formula1>"&lt;Select&gt;,Yes, No"</formula1>
    </dataValidation>
    <dataValidation type="list" allowBlank="1" showInputMessage="1" showErrorMessage="1" sqref="E9 E7">
      <formula1>"&lt;Select&gt;,Single OBX, One OBX per report line"</formula1>
    </dataValidation>
    <dataValidation type="list" allowBlank="1" showInputMessage="1" showErrorMessage="1" sqref="E18">
      <formula1>"&lt;Select&gt;,Preliminary, Verbal, Other (describe)"</formula1>
    </dataValidation>
    <dataValidation type="list" allowBlank="1" showInputMessage="1" showErrorMessage="1" sqref="E28">
      <formula1>"&lt;Select&gt;,Referred out to external orgs, Referred in from external orgs"</formula1>
    </dataValidation>
    <dataValidation type="list" allowBlank="1" showInputMessage="1" showErrorMessage="1" sqref="E36">
      <formula1>"&lt;Select&gt;,In the affected observation result itself, In an added comment or addendum or supplemental observation, In an NTE"</formula1>
    </dataValidation>
  </dataValidations>
  <pageMargins left="0.23622047244094491" right="0.23622047244094491" top="0.74803149606299213" bottom="0.74803149606299213" header="0.31496062992125984" footer="0.31496062992125984"/>
  <pageSetup paperSize="5" scale="80" orientation="landscape" r:id="rId1"/>
  <headerFooter>
    <oddFooter>&amp;LOLIS Gap Analysis Questionnaire | &amp;A&amp;C[ENTER ORG NAME]&amp;RPage &amp;P  of &amp;N</oddFooter>
  </headerFooter>
  <ignoredErrors>
    <ignoredError sqref="A5 A18 A20 A22 A30 A4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K36"/>
  <sheetViews>
    <sheetView showGridLines="0" workbookViewId="0">
      <pane ySplit="3" topLeftCell="A4" activePane="bottomLeft" state="frozen"/>
      <selection pane="bottomLeft" activeCell="E5" sqref="E5"/>
    </sheetView>
  </sheetViews>
  <sheetFormatPr defaultRowHeight="15"/>
  <cols>
    <col min="1" max="1" width="7.140625" style="3" customWidth="1"/>
    <col min="2" max="2" width="4" style="13" customWidth="1"/>
    <col min="3" max="3" width="56.140625" style="7" customWidth="1"/>
    <col min="4" max="4" width="4.140625" style="7" customWidth="1"/>
    <col min="5" max="5" width="25.28515625" style="4" customWidth="1"/>
    <col min="6" max="6" width="116.28515625" style="4" customWidth="1"/>
    <col min="7" max="10" width="16.42578125" style="4" customWidth="1"/>
    <col min="11" max="29" width="16.42578125" style="3" customWidth="1"/>
    <col min="30" max="16384" width="9.140625" style="3"/>
  </cols>
  <sheetData>
    <row r="1" spans="1:11">
      <c r="E1" s="15"/>
      <c r="F1" s="16" t="s">
        <v>30</v>
      </c>
      <c r="G1" s="15"/>
      <c r="H1" s="15"/>
      <c r="I1" s="15"/>
      <c r="J1" s="15"/>
      <c r="K1" s="15"/>
    </row>
    <row r="2" spans="1:11">
      <c r="E2" s="15"/>
      <c r="F2" s="15"/>
      <c r="G2" s="15"/>
      <c r="H2" s="15"/>
      <c r="I2" s="15"/>
      <c r="J2" s="15"/>
      <c r="K2" s="16"/>
    </row>
    <row r="3" spans="1:11" ht="20.25">
      <c r="A3" s="91" t="s">
        <v>3</v>
      </c>
      <c r="B3" s="97"/>
      <c r="C3" s="98"/>
      <c r="D3" s="98"/>
      <c r="E3" s="99"/>
      <c r="F3" s="99"/>
      <c r="G3" s="9"/>
      <c r="H3" s="9"/>
      <c r="I3" s="9"/>
      <c r="J3" s="9"/>
      <c r="K3" s="10"/>
    </row>
    <row r="5" spans="1:11" ht="22.5">
      <c r="A5" s="172" t="s">
        <v>15</v>
      </c>
      <c r="B5" s="173"/>
      <c r="C5" s="7" t="s">
        <v>96</v>
      </c>
      <c r="E5" s="58" t="s">
        <v>29</v>
      </c>
      <c r="F5" s="56" t="s">
        <v>28</v>
      </c>
    </row>
    <row r="6" spans="1:11">
      <c r="A6" s="174"/>
      <c r="B6" s="175"/>
      <c r="E6" s="83"/>
    </row>
    <row r="7" spans="1:11" ht="22.5">
      <c r="A7" s="172" t="s">
        <v>25</v>
      </c>
      <c r="B7" s="175" t="s">
        <v>12</v>
      </c>
      <c r="C7" s="7" t="s">
        <v>97</v>
      </c>
      <c r="E7" s="58" t="s">
        <v>29</v>
      </c>
      <c r="F7" s="56" t="s">
        <v>28</v>
      </c>
      <c r="G7" s="3"/>
      <c r="H7" s="3"/>
      <c r="I7" s="3"/>
      <c r="J7" s="3"/>
    </row>
    <row r="8" spans="1:11">
      <c r="A8" s="172"/>
      <c r="B8" s="175"/>
      <c r="E8" s="71"/>
      <c r="F8" s="11"/>
      <c r="G8" s="3"/>
      <c r="H8" s="3"/>
      <c r="I8" s="3"/>
      <c r="J8" s="3"/>
    </row>
    <row r="9" spans="1:11" ht="22.5">
      <c r="A9" s="172"/>
      <c r="B9" s="175" t="s">
        <v>14</v>
      </c>
      <c r="C9" s="7" t="s">
        <v>98</v>
      </c>
      <c r="E9" s="58" t="s">
        <v>29</v>
      </c>
      <c r="F9" s="56" t="s">
        <v>28</v>
      </c>
      <c r="G9" s="3"/>
      <c r="H9" s="3"/>
      <c r="I9" s="3"/>
      <c r="J9" s="3"/>
    </row>
    <row r="10" spans="1:11">
      <c r="A10" s="172"/>
      <c r="B10" s="175"/>
      <c r="E10" s="71"/>
      <c r="F10" s="11"/>
      <c r="G10" s="3"/>
      <c r="H10" s="3"/>
      <c r="I10" s="3"/>
      <c r="J10" s="3"/>
    </row>
    <row r="11" spans="1:11" ht="22.5">
      <c r="A11" s="172" t="s">
        <v>26</v>
      </c>
      <c r="B11" s="175"/>
      <c r="C11" s="7" t="s">
        <v>99</v>
      </c>
      <c r="E11" s="58" t="s">
        <v>29</v>
      </c>
      <c r="F11" s="56" t="s">
        <v>28</v>
      </c>
      <c r="G11" s="3"/>
      <c r="H11" s="3"/>
      <c r="I11" s="3"/>
      <c r="J11" s="3"/>
    </row>
    <row r="12" spans="1:11">
      <c r="A12" s="172"/>
      <c r="B12" s="175"/>
      <c r="E12" s="71"/>
      <c r="F12" s="11"/>
      <c r="G12" s="3"/>
      <c r="H12" s="3"/>
      <c r="I12" s="3"/>
      <c r="J12" s="3"/>
    </row>
    <row r="13" spans="1:11" ht="22.5">
      <c r="A13" s="172" t="s">
        <v>27</v>
      </c>
      <c r="B13" s="175" t="s">
        <v>12</v>
      </c>
      <c r="C13" s="7" t="s">
        <v>100</v>
      </c>
      <c r="E13" s="58" t="s">
        <v>29</v>
      </c>
      <c r="F13" s="56" t="s">
        <v>28</v>
      </c>
      <c r="G13" s="3"/>
      <c r="H13" s="3"/>
      <c r="I13" s="3"/>
      <c r="J13" s="3"/>
    </row>
    <row r="14" spans="1:11">
      <c r="A14" s="172"/>
      <c r="B14" s="175"/>
      <c r="E14" s="71"/>
      <c r="F14" s="11"/>
      <c r="G14" s="3"/>
      <c r="H14" s="3"/>
      <c r="I14" s="3"/>
      <c r="J14" s="3"/>
    </row>
    <row r="15" spans="1:11">
      <c r="A15" s="172"/>
      <c r="B15" s="175" t="s">
        <v>14</v>
      </c>
      <c r="C15" s="7" t="s">
        <v>10</v>
      </c>
      <c r="E15" s="205" t="s">
        <v>28</v>
      </c>
      <c r="F15" s="205"/>
      <c r="G15" s="3"/>
      <c r="H15" s="3"/>
      <c r="I15" s="3"/>
      <c r="J15" s="3"/>
    </row>
    <row r="16" spans="1:11">
      <c r="A16" s="172"/>
      <c r="B16" s="175"/>
      <c r="E16" s="71"/>
      <c r="F16" s="11"/>
      <c r="G16" s="3"/>
      <c r="H16" s="3"/>
      <c r="I16" s="3"/>
      <c r="J16" s="3"/>
    </row>
    <row r="17" spans="1:10" ht="22.5">
      <c r="A17" s="172" t="s">
        <v>31</v>
      </c>
      <c r="B17" s="175"/>
      <c r="C17" s="7" t="s">
        <v>101</v>
      </c>
      <c r="E17" s="58" t="s">
        <v>29</v>
      </c>
      <c r="F17" s="56" t="s">
        <v>28</v>
      </c>
      <c r="G17" s="3"/>
      <c r="H17" s="3"/>
      <c r="I17" s="3"/>
      <c r="J17" s="3"/>
    </row>
    <row r="18" spans="1:10">
      <c r="A18" s="172"/>
      <c r="B18" s="175"/>
      <c r="E18" s="71"/>
      <c r="F18" s="11"/>
      <c r="G18" s="3"/>
      <c r="H18" s="3"/>
      <c r="I18" s="3"/>
      <c r="J18" s="3"/>
    </row>
    <row r="19" spans="1:10" ht="22.5">
      <c r="A19" s="172" t="s">
        <v>32</v>
      </c>
      <c r="B19" s="175" t="s">
        <v>12</v>
      </c>
      <c r="C19" s="7" t="s">
        <v>102</v>
      </c>
      <c r="E19" s="58" t="s">
        <v>29</v>
      </c>
      <c r="F19" s="56" t="s">
        <v>28</v>
      </c>
      <c r="G19" s="3"/>
      <c r="H19" s="3"/>
      <c r="I19" s="3"/>
      <c r="J19" s="3"/>
    </row>
    <row r="20" spans="1:10">
      <c r="A20" s="172"/>
      <c r="B20" s="175"/>
      <c r="E20" s="71"/>
      <c r="F20" s="11"/>
      <c r="G20" s="3"/>
      <c r="H20" s="3"/>
      <c r="I20" s="3"/>
      <c r="J20" s="3"/>
    </row>
    <row r="21" spans="1:10" ht="22.5">
      <c r="A21" s="172"/>
      <c r="B21" s="175" t="s">
        <v>14</v>
      </c>
      <c r="C21" s="7" t="s">
        <v>103</v>
      </c>
      <c r="E21" s="58" t="s">
        <v>29</v>
      </c>
      <c r="F21" s="56" t="s">
        <v>28</v>
      </c>
      <c r="G21" s="3"/>
      <c r="H21" s="3"/>
      <c r="I21" s="3"/>
      <c r="J21" s="3"/>
    </row>
    <row r="22" spans="1:10">
      <c r="A22" s="172"/>
      <c r="B22" s="175"/>
      <c r="E22" s="71"/>
      <c r="F22" s="11"/>
      <c r="G22" s="3"/>
      <c r="H22" s="3"/>
      <c r="I22" s="3"/>
      <c r="J22" s="3"/>
    </row>
    <row r="23" spans="1:10" ht="22.5">
      <c r="A23" s="172" t="s">
        <v>33</v>
      </c>
      <c r="B23" s="175"/>
      <c r="C23" s="7" t="s">
        <v>104</v>
      </c>
      <c r="E23" s="58" t="s">
        <v>29</v>
      </c>
      <c r="F23" s="56" t="s">
        <v>28</v>
      </c>
      <c r="G23" s="3"/>
      <c r="H23" s="3"/>
      <c r="I23" s="3"/>
      <c r="J23" s="3"/>
    </row>
    <row r="24" spans="1:10">
      <c r="A24" s="172"/>
      <c r="B24" s="175"/>
      <c r="E24" s="71"/>
      <c r="F24" s="11"/>
      <c r="G24" s="3"/>
      <c r="H24" s="3"/>
      <c r="I24" s="3"/>
      <c r="J24" s="3"/>
    </row>
    <row r="25" spans="1:10" ht="22.5">
      <c r="A25" s="172" t="s">
        <v>34</v>
      </c>
      <c r="B25" s="175"/>
      <c r="C25" s="7" t="s">
        <v>105</v>
      </c>
      <c r="E25" s="58" t="s">
        <v>29</v>
      </c>
      <c r="F25" s="56" t="s">
        <v>28</v>
      </c>
      <c r="G25" s="3"/>
      <c r="H25" s="3"/>
      <c r="I25" s="3"/>
      <c r="J25" s="3"/>
    </row>
    <row r="26" spans="1:10">
      <c r="A26" s="172"/>
      <c r="B26" s="175"/>
      <c r="E26" s="71"/>
      <c r="F26" s="11"/>
      <c r="G26" s="3"/>
      <c r="H26" s="3"/>
      <c r="I26" s="3"/>
      <c r="J26" s="3"/>
    </row>
    <row r="27" spans="1:10" ht="22.5">
      <c r="A27" s="172" t="s">
        <v>35</v>
      </c>
      <c r="B27" s="175"/>
      <c r="C27" s="7" t="s">
        <v>106</v>
      </c>
      <c r="E27" s="58" t="s">
        <v>29</v>
      </c>
      <c r="F27" s="56" t="s">
        <v>28</v>
      </c>
      <c r="G27" s="3"/>
      <c r="H27" s="3"/>
      <c r="I27" s="3"/>
      <c r="J27" s="3"/>
    </row>
    <row r="28" spans="1:10">
      <c r="A28" s="172"/>
      <c r="B28" s="175"/>
      <c r="E28" s="71"/>
      <c r="F28" s="11"/>
      <c r="G28" s="3"/>
      <c r="H28" s="3"/>
      <c r="I28" s="3"/>
      <c r="J28" s="3"/>
    </row>
    <row r="29" spans="1:10" ht="22.5">
      <c r="A29" s="172" t="s">
        <v>36</v>
      </c>
      <c r="B29" s="175"/>
      <c r="C29" s="7" t="s">
        <v>95</v>
      </c>
      <c r="E29" s="58" t="s">
        <v>29</v>
      </c>
      <c r="F29" s="56" t="s">
        <v>28</v>
      </c>
      <c r="G29" s="3"/>
      <c r="H29" s="3"/>
      <c r="I29" s="3"/>
      <c r="J29" s="3"/>
    </row>
    <row r="30" spans="1:10">
      <c r="A30" s="172"/>
      <c r="B30" s="175"/>
      <c r="E30" s="71"/>
      <c r="F30" s="11"/>
      <c r="G30" s="3"/>
      <c r="H30" s="3"/>
      <c r="I30" s="3"/>
      <c r="J30" s="3"/>
    </row>
    <row r="31" spans="1:10">
      <c r="A31" s="172" t="s">
        <v>37</v>
      </c>
      <c r="B31" s="175"/>
      <c r="C31" s="7" t="s">
        <v>107</v>
      </c>
      <c r="E31" s="58" t="s">
        <v>29</v>
      </c>
      <c r="F31" s="56" t="s">
        <v>28</v>
      </c>
      <c r="G31" s="3"/>
      <c r="H31" s="3"/>
      <c r="I31" s="3"/>
      <c r="J31" s="3"/>
    </row>
    <row r="32" spans="1:10">
      <c r="A32" s="172"/>
      <c r="B32" s="175"/>
      <c r="E32" s="71"/>
      <c r="F32" s="11"/>
      <c r="G32" s="3"/>
      <c r="H32" s="3"/>
      <c r="I32" s="3"/>
      <c r="J32" s="3"/>
    </row>
    <row r="33" spans="1:10" ht="45">
      <c r="A33" s="172"/>
      <c r="B33" s="175" t="s">
        <v>12</v>
      </c>
      <c r="C33" s="7" t="s">
        <v>302</v>
      </c>
      <c r="E33" s="58" t="s">
        <v>29</v>
      </c>
      <c r="F33" s="56" t="s">
        <v>28</v>
      </c>
      <c r="G33" s="3"/>
      <c r="H33" s="3"/>
      <c r="I33" s="3"/>
      <c r="J33" s="3"/>
    </row>
    <row r="34" spans="1:10">
      <c r="A34" s="172"/>
      <c r="B34" s="175"/>
      <c r="E34" s="71"/>
      <c r="F34" s="11"/>
      <c r="G34" s="3"/>
      <c r="H34" s="3"/>
      <c r="I34" s="3"/>
      <c r="J34" s="3"/>
    </row>
    <row r="35" spans="1:10" ht="22.5">
      <c r="A35" s="172"/>
      <c r="B35" s="175" t="s">
        <v>14</v>
      </c>
      <c r="C35" s="7" t="s">
        <v>303</v>
      </c>
      <c r="E35" s="58" t="s">
        <v>29</v>
      </c>
      <c r="F35" s="56" t="s">
        <v>28</v>
      </c>
      <c r="G35" s="3"/>
      <c r="H35" s="3"/>
      <c r="I35" s="3"/>
      <c r="J35" s="3"/>
    </row>
    <row r="36" spans="1:10">
      <c r="A36" s="12"/>
      <c r="E36" s="71"/>
      <c r="F36" s="11"/>
      <c r="G36" s="3"/>
      <c r="H36" s="3"/>
      <c r="I36" s="3"/>
      <c r="J36" s="3"/>
    </row>
  </sheetData>
  <mergeCells count="1">
    <mergeCell ref="E15:F15"/>
  </mergeCells>
  <conditionalFormatting sqref="E7:E8 E10 E12 E14 E18 E20 E22 E24 E26 E28 E30 E32 E34 E36 E16">
    <cfRule type="cellIs" dxfId="44" priority="49" stopIfTrue="1" operator="equal">
      <formula>"No"</formula>
    </cfRule>
    <cfRule type="cellIs" dxfId="43" priority="50" stopIfTrue="1" operator="equal">
      <formula>"Yes"</formula>
    </cfRule>
    <cfRule type="cellIs" dxfId="42" priority="51" stopIfTrue="1" operator="equal">
      <formula>"&lt;Select&gt;"</formula>
    </cfRule>
  </conditionalFormatting>
  <conditionalFormatting sqref="E5">
    <cfRule type="cellIs" dxfId="41" priority="46" stopIfTrue="1" operator="equal">
      <formula>"No"</formula>
    </cfRule>
    <cfRule type="cellIs" dxfId="40" priority="47" stopIfTrue="1" operator="equal">
      <formula>"Yes"</formula>
    </cfRule>
    <cfRule type="cellIs" dxfId="39" priority="48" stopIfTrue="1" operator="equal">
      <formula>"&lt;Select&gt;"</formula>
    </cfRule>
  </conditionalFormatting>
  <conditionalFormatting sqref="E9">
    <cfRule type="cellIs" dxfId="38" priority="43" stopIfTrue="1" operator="equal">
      <formula>"No"</formula>
    </cfRule>
    <cfRule type="cellIs" dxfId="37" priority="44" stopIfTrue="1" operator="equal">
      <formula>"Yes"</formula>
    </cfRule>
    <cfRule type="cellIs" dxfId="36" priority="45" stopIfTrue="1" operator="equal">
      <formula>"&lt;Select&gt;"</formula>
    </cfRule>
  </conditionalFormatting>
  <conditionalFormatting sqref="E11">
    <cfRule type="cellIs" dxfId="35" priority="40" stopIfTrue="1" operator="equal">
      <formula>"No"</formula>
    </cfRule>
    <cfRule type="cellIs" dxfId="34" priority="41" stopIfTrue="1" operator="equal">
      <formula>"Yes"</formula>
    </cfRule>
    <cfRule type="cellIs" dxfId="33" priority="42" stopIfTrue="1" operator="equal">
      <formula>"&lt;Select&gt;"</formula>
    </cfRule>
  </conditionalFormatting>
  <conditionalFormatting sqref="E13">
    <cfRule type="cellIs" dxfId="32" priority="31" stopIfTrue="1" operator="equal">
      <formula>"No"</formula>
    </cfRule>
    <cfRule type="cellIs" dxfId="31" priority="32" stopIfTrue="1" operator="equal">
      <formula>"Yes"</formula>
    </cfRule>
    <cfRule type="cellIs" dxfId="30" priority="33" stopIfTrue="1" operator="equal">
      <formula>"&lt;Select&gt;"</formula>
    </cfRule>
  </conditionalFormatting>
  <conditionalFormatting sqref="E17">
    <cfRule type="cellIs" dxfId="29" priority="28" stopIfTrue="1" operator="equal">
      <formula>"No"</formula>
    </cfRule>
    <cfRule type="cellIs" dxfId="28" priority="29" stopIfTrue="1" operator="equal">
      <formula>"Yes"</formula>
    </cfRule>
    <cfRule type="cellIs" dxfId="27" priority="30" stopIfTrue="1" operator="equal">
      <formula>"&lt;Select&gt;"</formula>
    </cfRule>
  </conditionalFormatting>
  <conditionalFormatting sqref="E19">
    <cfRule type="cellIs" dxfId="26" priority="25" stopIfTrue="1" operator="equal">
      <formula>"No"</formula>
    </cfRule>
    <cfRule type="cellIs" dxfId="25" priority="26" stopIfTrue="1" operator="equal">
      <formula>"Yes"</formula>
    </cfRule>
    <cfRule type="cellIs" dxfId="24" priority="27" stopIfTrue="1" operator="equal">
      <formula>"&lt;Select&gt;"</formula>
    </cfRule>
  </conditionalFormatting>
  <conditionalFormatting sqref="E23">
    <cfRule type="cellIs" dxfId="23" priority="19" stopIfTrue="1" operator="equal">
      <formula>"No"</formula>
    </cfRule>
    <cfRule type="cellIs" dxfId="22" priority="20" stopIfTrue="1" operator="equal">
      <formula>"Yes"</formula>
    </cfRule>
    <cfRule type="cellIs" dxfId="21" priority="21" stopIfTrue="1" operator="equal">
      <formula>"&lt;Select&gt;"</formula>
    </cfRule>
  </conditionalFormatting>
  <conditionalFormatting sqref="E21">
    <cfRule type="cellIs" dxfId="20" priority="22" stopIfTrue="1" operator="equal">
      <formula>"No"</formula>
    </cfRule>
    <cfRule type="cellIs" dxfId="19" priority="23" stopIfTrue="1" operator="equal">
      <formula>"Yes"</formula>
    </cfRule>
    <cfRule type="cellIs" dxfId="18" priority="24" stopIfTrue="1" operator="equal">
      <formula>"&lt;Select&gt;"</formula>
    </cfRule>
  </conditionalFormatting>
  <conditionalFormatting sqref="E25">
    <cfRule type="cellIs" dxfId="17" priority="16" stopIfTrue="1" operator="equal">
      <formula>"No"</formula>
    </cfRule>
    <cfRule type="cellIs" dxfId="16" priority="17" stopIfTrue="1" operator="equal">
      <formula>"Yes"</formula>
    </cfRule>
    <cfRule type="cellIs" dxfId="15" priority="18" stopIfTrue="1" operator="equal">
      <formula>"&lt;Select&gt;"</formula>
    </cfRule>
  </conditionalFormatting>
  <conditionalFormatting sqref="E27">
    <cfRule type="cellIs" dxfId="14" priority="13" stopIfTrue="1" operator="equal">
      <formula>"No"</formula>
    </cfRule>
    <cfRule type="cellIs" dxfId="13" priority="14" stopIfTrue="1" operator="equal">
      <formula>"Yes"</formula>
    </cfRule>
    <cfRule type="cellIs" dxfId="12" priority="15" stopIfTrue="1" operator="equal">
      <formula>"&lt;Select&gt;"</formula>
    </cfRule>
  </conditionalFormatting>
  <conditionalFormatting sqref="E29">
    <cfRule type="cellIs" dxfId="11" priority="10" stopIfTrue="1" operator="equal">
      <formula>"No"</formula>
    </cfRule>
    <cfRule type="cellIs" dxfId="10" priority="11" stopIfTrue="1" operator="equal">
      <formula>"Yes"</formula>
    </cfRule>
    <cfRule type="cellIs" dxfId="9" priority="12" stopIfTrue="1" operator="equal">
      <formula>"&lt;Select&gt;"</formula>
    </cfRule>
  </conditionalFormatting>
  <conditionalFormatting sqref="E33">
    <cfRule type="cellIs" dxfId="8" priority="4" stopIfTrue="1" operator="equal">
      <formula>"No"</formula>
    </cfRule>
    <cfRule type="cellIs" dxfId="7" priority="5" stopIfTrue="1" operator="equal">
      <formula>"Yes"</formula>
    </cfRule>
    <cfRule type="cellIs" dxfId="6" priority="6" stopIfTrue="1" operator="equal">
      <formula>"&lt;Select&gt;"</formula>
    </cfRule>
  </conditionalFormatting>
  <conditionalFormatting sqref="E31">
    <cfRule type="cellIs" dxfId="5" priority="7" stopIfTrue="1" operator="equal">
      <formula>"No"</formula>
    </cfRule>
    <cfRule type="cellIs" dxfId="4" priority="8" stopIfTrue="1" operator="equal">
      <formula>"Yes"</formula>
    </cfRule>
    <cfRule type="cellIs" dxfId="3" priority="9" stopIfTrue="1" operator="equal">
      <formula>"&lt;Select&gt;"</formula>
    </cfRule>
  </conditionalFormatting>
  <conditionalFormatting sqref="E35">
    <cfRule type="cellIs" dxfId="2" priority="1" stopIfTrue="1" operator="equal">
      <formula>"No"</formula>
    </cfRule>
    <cfRule type="cellIs" dxfId="1" priority="2" stopIfTrue="1" operator="equal">
      <formula>"Yes"</formula>
    </cfRule>
    <cfRule type="cellIs" dxfId="0" priority="3" stopIfTrue="1" operator="equal">
      <formula>"&lt;Select&gt;"</formula>
    </cfRule>
  </conditionalFormatting>
  <dataValidations count="8">
    <dataValidation type="list" allowBlank="1" showInputMessage="1" showErrorMessage="1" sqref="E7:E8 E10 E36 E18 E20:E22 E24 E26 E28 E30:E34 E12:E14 E16">
      <formula1>"&lt;Select&gt;,Yes, No"</formula1>
    </dataValidation>
    <dataValidation type="list" allowBlank="1" showInputMessage="1" showErrorMessage="1" sqref="E5">
      <formula1>"&lt;Select&gt;,Separate results, One result"</formula1>
    </dataValidation>
    <dataValidation type="list" allowBlank="1" showInputMessage="1" showErrorMessage="1" sqref="E9">
      <formula1>"&lt;Select&gt;,Same test request as group/type, Separate test request"</formula1>
    </dataValidation>
    <dataValidation type="list" allowBlank="1" showInputMessage="1" showErrorMessage="1" sqref="E11">
      <formula1>"&lt;Select&gt;,Discrete codes, Canned text, Free text"</formula1>
    </dataValidation>
    <dataValidation type="list" allowBlank="1" showInputMessage="1" showErrorMessage="1" sqref="E17 E19 E23">
      <formula1>"&lt;Select&gt;,Discrete codes, Free text narrative report"</formula1>
    </dataValidation>
    <dataValidation type="list" allowBlank="1" showInputMessage="1" showErrorMessage="1" sqref="E25 E27">
      <formula1>"&lt;Select&gt;,Positive/negative, Free text narrative report"</formula1>
    </dataValidation>
    <dataValidation type="list" allowBlank="1" showInputMessage="1" showErrorMessage="1" sqref="E29">
      <formula1>"&lt;Select&gt;,Paternity investigation, Family study"</formula1>
    </dataValidation>
    <dataValidation type="list" allowBlank="1" showInputMessage="1" showErrorMessage="1" sqref="E35">
      <formula1>"&lt;Select&gt;,Discrete test results, Summary in narrative format"</formula1>
    </dataValidation>
  </dataValidations>
  <pageMargins left="0.23622047244094491" right="0.23622047244094491" top="0.74803149606299213" bottom="0.74803149606299213" header="0.31496062992125984" footer="0.31496062992125984"/>
  <pageSetup paperSize="5" scale="80" orientation="landscape" r:id="rId1"/>
  <headerFooter>
    <oddFooter>&amp;LOLIS Gap Analysis Questionnaire | &amp;A&amp;C[ENTER ORG NAME]&amp;RPage &amp;P of &amp;N</oddFooter>
  </headerFooter>
  <ignoredErrors>
    <ignoredError sqref="A5 A7 A11 A13 A17 A19 A23 A25 A27 A29 A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J42"/>
  <sheetViews>
    <sheetView showGridLines="0" workbookViewId="0">
      <selection activeCell="B6" sqref="B6"/>
    </sheetView>
  </sheetViews>
  <sheetFormatPr defaultRowHeight="15"/>
  <cols>
    <col min="2" max="2" width="10.5703125" style="109" customWidth="1"/>
    <col min="3" max="3" width="15.42578125" style="23" customWidth="1"/>
    <col min="4" max="4" width="33" style="23" customWidth="1"/>
    <col min="5" max="5" width="14.7109375" style="109" customWidth="1"/>
    <col min="6" max="6" width="12" style="109" customWidth="1"/>
    <col min="7" max="7" width="16.140625" style="109" customWidth="1"/>
    <col min="8" max="8" width="27.28515625" style="23" customWidth="1"/>
    <col min="9" max="10" width="40" style="23" customWidth="1"/>
  </cols>
  <sheetData>
    <row r="1" spans="1:10" ht="20.25">
      <c r="A1" s="91" t="s">
        <v>125</v>
      </c>
      <c r="B1" s="107"/>
      <c r="C1" s="92"/>
      <c r="D1" s="92"/>
      <c r="E1" s="107"/>
      <c r="F1" s="107"/>
      <c r="G1" s="107"/>
      <c r="H1" s="92"/>
      <c r="I1" s="92"/>
      <c r="J1" s="92"/>
    </row>
    <row r="2" spans="1:10" s="25" customFormat="1" ht="11.25">
      <c r="A2" s="13"/>
      <c r="B2" s="108"/>
      <c r="C2" s="26"/>
      <c r="D2" s="26"/>
      <c r="E2" s="108"/>
      <c r="F2" s="108"/>
      <c r="G2" s="108"/>
      <c r="H2" s="26"/>
      <c r="I2" s="26"/>
      <c r="J2" s="26"/>
    </row>
    <row r="3" spans="1:10">
      <c r="A3" s="19" t="s">
        <v>690</v>
      </c>
      <c r="B3" s="31"/>
      <c r="C3" s="22"/>
    </row>
    <row r="4" spans="1:10">
      <c r="C4"/>
    </row>
    <row r="5" spans="1:10" s="27" customFormat="1" ht="27.75" customHeight="1">
      <c r="A5" s="104" t="s">
        <v>119</v>
      </c>
      <c r="B5" s="104" t="s">
        <v>350</v>
      </c>
      <c r="C5" s="104" t="s">
        <v>124</v>
      </c>
      <c r="D5" s="104" t="s">
        <v>120</v>
      </c>
      <c r="E5" s="104" t="s">
        <v>351</v>
      </c>
      <c r="F5" s="104" t="s">
        <v>352</v>
      </c>
      <c r="G5" s="104" t="s">
        <v>353</v>
      </c>
      <c r="H5" s="104" t="s">
        <v>121</v>
      </c>
      <c r="I5" s="104" t="s">
        <v>122</v>
      </c>
      <c r="J5" s="104" t="s">
        <v>123</v>
      </c>
    </row>
    <row r="6" spans="1:10">
      <c r="A6" s="112">
        <v>1</v>
      </c>
      <c r="B6" s="111"/>
      <c r="C6" s="103"/>
      <c r="D6" s="103"/>
      <c r="E6" s="110"/>
      <c r="F6" s="110"/>
      <c r="G6" s="103"/>
      <c r="H6" s="103"/>
      <c r="I6" s="103"/>
      <c r="J6" s="103"/>
    </row>
    <row r="7" spans="1:10">
      <c r="A7" s="113">
        <v>2</v>
      </c>
      <c r="B7" s="111"/>
      <c r="C7" s="102"/>
      <c r="D7" s="102"/>
      <c r="E7" s="110"/>
      <c r="F7" s="110"/>
      <c r="G7" s="103"/>
      <c r="H7" s="102"/>
      <c r="I7" s="102"/>
      <c r="J7" s="102"/>
    </row>
    <row r="8" spans="1:10">
      <c r="A8" s="113">
        <v>3</v>
      </c>
      <c r="B8" s="111"/>
      <c r="C8" s="102"/>
      <c r="D8" s="102"/>
      <c r="E8" s="110"/>
      <c r="F8" s="110"/>
      <c r="G8" s="103"/>
      <c r="H8" s="102"/>
      <c r="I8" s="102"/>
      <c r="J8" s="102"/>
    </row>
    <row r="9" spans="1:10">
      <c r="A9" s="113">
        <v>4</v>
      </c>
      <c r="B9" s="111"/>
      <c r="C9" s="102"/>
      <c r="D9" s="102"/>
      <c r="E9" s="110"/>
      <c r="F9" s="110"/>
      <c r="G9" s="103"/>
      <c r="H9" s="102"/>
      <c r="I9" s="102"/>
      <c r="J9" s="102"/>
    </row>
    <row r="10" spans="1:10">
      <c r="A10" s="113">
        <v>5</v>
      </c>
      <c r="B10" s="111"/>
      <c r="C10" s="102"/>
      <c r="D10" s="102"/>
      <c r="E10" s="110"/>
      <c r="F10" s="110"/>
      <c r="G10" s="103"/>
      <c r="H10" s="102"/>
      <c r="I10" s="102"/>
      <c r="J10" s="102"/>
    </row>
    <row r="11" spans="1:10">
      <c r="A11" s="113">
        <v>6</v>
      </c>
      <c r="B11" s="111"/>
      <c r="C11" s="102"/>
      <c r="D11" s="102"/>
      <c r="E11" s="110"/>
      <c r="F11" s="110"/>
      <c r="G11" s="103"/>
      <c r="H11" s="102"/>
      <c r="I11" s="102"/>
      <c r="J11" s="102"/>
    </row>
    <row r="12" spans="1:10">
      <c r="A12" s="113">
        <v>7</v>
      </c>
      <c r="B12" s="111"/>
      <c r="C12" s="102"/>
      <c r="D12" s="102"/>
      <c r="E12" s="110"/>
      <c r="F12" s="110"/>
      <c r="G12" s="103"/>
      <c r="H12" s="102"/>
      <c r="I12" s="102"/>
      <c r="J12" s="102"/>
    </row>
    <row r="13" spans="1:10">
      <c r="A13" s="113">
        <v>8</v>
      </c>
      <c r="B13" s="111"/>
      <c r="C13" s="102"/>
      <c r="D13" s="102"/>
      <c r="E13" s="110"/>
      <c r="F13" s="110"/>
      <c r="G13" s="103"/>
      <c r="H13" s="102"/>
      <c r="I13" s="102"/>
      <c r="J13" s="102"/>
    </row>
    <row r="14" spans="1:10">
      <c r="A14" s="113">
        <v>9</v>
      </c>
      <c r="B14" s="111"/>
      <c r="C14" s="102"/>
      <c r="D14" s="102"/>
      <c r="E14" s="110"/>
      <c r="F14" s="110"/>
      <c r="G14" s="103"/>
      <c r="H14" s="102"/>
      <c r="I14" s="102"/>
      <c r="J14" s="102"/>
    </row>
    <row r="15" spans="1:10">
      <c r="A15" s="113">
        <v>10</v>
      </c>
      <c r="B15" s="111"/>
      <c r="C15" s="102"/>
      <c r="D15" s="102"/>
      <c r="E15" s="110"/>
      <c r="F15" s="110"/>
      <c r="G15" s="103"/>
      <c r="H15" s="102"/>
      <c r="I15" s="102"/>
      <c r="J15" s="102"/>
    </row>
    <row r="16" spans="1:10">
      <c r="A16" s="113">
        <v>11</v>
      </c>
      <c r="B16" s="111"/>
      <c r="C16" s="102"/>
      <c r="D16" s="102"/>
      <c r="E16" s="110"/>
      <c r="F16" s="110"/>
      <c r="G16" s="103"/>
      <c r="H16" s="102"/>
      <c r="I16" s="102"/>
      <c r="J16" s="102"/>
    </row>
    <row r="17" spans="1:10">
      <c r="A17" s="113">
        <v>12</v>
      </c>
      <c r="B17" s="111"/>
      <c r="C17" s="102"/>
      <c r="D17" s="102"/>
      <c r="E17" s="110"/>
      <c r="F17" s="110"/>
      <c r="G17" s="103"/>
      <c r="H17" s="102"/>
      <c r="I17" s="102"/>
      <c r="J17" s="102"/>
    </row>
    <row r="18" spans="1:10">
      <c r="A18" s="113">
        <v>13</v>
      </c>
      <c r="B18" s="111"/>
      <c r="C18" s="102"/>
      <c r="D18" s="102"/>
      <c r="E18" s="110"/>
      <c r="F18" s="110"/>
      <c r="G18" s="103"/>
      <c r="H18" s="102"/>
      <c r="I18" s="102"/>
      <c r="J18" s="102"/>
    </row>
    <row r="19" spans="1:10">
      <c r="A19" s="113">
        <v>14</v>
      </c>
      <c r="B19" s="111"/>
      <c r="C19" s="102"/>
      <c r="D19" s="102"/>
      <c r="E19" s="110"/>
      <c r="F19" s="110"/>
      <c r="G19" s="103"/>
      <c r="H19" s="102"/>
      <c r="I19" s="102"/>
      <c r="J19" s="102"/>
    </row>
    <row r="20" spans="1:10">
      <c r="A20" s="113">
        <v>15</v>
      </c>
      <c r="B20" s="111"/>
      <c r="C20" s="102"/>
      <c r="D20" s="102"/>
      <c r="E20" s="110"/>
      <c r="F20" s="110"/>
      <c r="G20" s="103"/>
      <c r="H20" s="102"/>
      <c r="I20" s="102"/>
      <c r="J20" s="102"/>
    </row>
    <row r="21" spans="1:10">
      <c r="A21" s="113">
        <v>16</v>
      </c>
      <c r="B21" s="111"/>
      <c r="C21" s="102"/>
      <c r="D21" s="102"/>
      <c r="E21" s="110"/>
      <c r="F21" s="110"/>
      <c r="G21" s="103"/>
      <c r="H21" s="102"/>
      <c r="I21" s="102"/>
      <c r="J21" s="102"/>
    </row>
    <row r="22" spans="1:10">
      <c r="A22" s="113">
        <v>17</v>
      </c>
      <c r="B22" s="111"/>
      <c r="C22" s="102"/>
      <c r="D22" s="102"/>
      <c r="E22" s="110"/>
      <c r="F22" s="110"/>
      <c r="G22" s="103"/>
      <c r="H22" s="102"/>
      <c r="I22" s="102"/>
      <c r="J22" s="102"/>
    </row>
    <row r="23" spans="1:10">
      <c r="A23" s="113">
        <v>18</v>
      </c>
      <c r="B23" s="111"/>
      <c r="C23" s="102"/>
      <c r="D23" s="102"/>
      <c r="E23" s="110"/>
      <c r="F23" s="110"/>
      <c r="G23" s="103"/>
      <c r="H23" s="102"/>
      <c r="I23" s="102"/>
      <c r="J23" s="102"/>
    </row>
    <row r="24" spans="1:10">
      <c r="A24" s="113">
        <v>19</v>
      </c>
      <c r="B24" s="111"/>
      <c r="C24" s="102"/>
      <c r="D24" s="102"/>
      <c r="E24" s="110"/>
      <c r="F24" s="110"/>
      <c r="G24" s="103"/>
      <c r="H24" s="102"/>
      <c r="I24" s="102"/>
      <c r="J24" s="102"/>
    </row>
    <row r="25" spans="1:10">
      <c r="A25" s="113">
        <v>20</v>
      </c>
      <c r="B25" s="111"/>
      <c r="C25" s="102"/>
      <c r="D25" s="102"/>
      <c r="E25" s="110"/>
      <c r="F25" s="110"/>
      <c r="G25" s="103"/>
      <c r="H25" s="102"/>
      <c r="I25" s="102"/>
      <c r="J25" s="102"/>
    </row>
    <row r="26" spans="1:10">
      <c r="A26" s="113">
        <v>21</v>
      </c>
      <c r="B26" s="111"/>
      <c r="C26" s="102"/>
      <c r="D26" s="102"/>
      <c r="E26" s="110"/>
      <c r="F26" s="110"/>
      <c r="G26" s="103"/>
      <c r="H26" s="102"/>
      <c r="I26" s="102"/>
      <c r="J26" s="102"/>
    </row>
    <row r="27" spans="1:10">
      <c r="A27" s="113">
        <v>22</v>
      </c>
      <c r="B27" s="111"/>
      <c r="C27" s="102"/>
      <c r="D27" s="102"/>
      <c r="E27" s="110"/>
      <c r="F27" s="110"/>
      <c r="G27" s="103"/>
      <c r="H27" s="102"/>
      <c r="I27" s="102"/>
      <c r="J27" s="102"/>
    </row>
    <row r="28" spans="1:10">
      <c r="A28" s="113">
        <v>23</v>
      </c>
      <c r="B28" s="111"/>
      <c r="C28" s="102"/>
      <c r="D28" s="102"/>
      <c r="E28" s="110"/>
      <c r="F28" s="110"/>
      <c r="G28" s="103"/>
      <c r="H28" s="102"/>
      <c r="I28" s="102"/>
      <c r="J28" s="102"/>
    </row>
    <row r="29" spans="1:10">
      <c r="A29" s="113">
        <v>24</v>
      </c>
      <c r="B29" s="111"/>
      <c r="C29" s="102"/>
      <c r="D29" s="102"/>
      <c r="E29" s="110"/>
      <c r="F29" s="110"/>
      <c r="G29" s="103"/>
      <c r="H29" s="102"/>
      <c r="I29" s="102"/>
      <c r="J29" s="102"/>
    </row>
    <row r="30" spans="1:10">
      <c r="A30" s="113">
        <v>25</v>
      </c>
      <c r="B30" s="111"/>
      <c r="C30" s="102"/>
      <c r="D30" s="102"/>
      <c r="E30" s="110"/>
      <c r="F30" s="110"/>
      <c r="G30" s="103"/>
      <c r="H30" s="102"/>
      <c r="I30" s="102"/>
      <c r="J30" s="102"/>
    </row>
    <row r="31" spans="1:10">
      <c r="A31" s="113">
        <v>26</v>
      </c>
      <c r="B31" s="111"/>
      <c r="C31" s="102"/>
      <c r="D31" s="102"/>
      <c r="E31" s="110"/>
      <c r="F31" s="110"/>
      <c r="G31" s="103"/>
      <c r="H31" s="102"/>
      <c r="I31" s="102"/>
      <c r="J31" s="102"/>
    </row>
    <row r="32" spans="1:10">
      <c r="A32" s="113">
        <v>27</v>
      </c>
      <c r="B32" s="111"/>
      <c r="C32" s="102"/>
      <c r="D32" s="102"/>
      <c r="E32" s="110"/>
      <c r="F32" s="110"/>
      <c r="G32" s="103"/>
      <c r="H32" s="102"/>
      <c r="I32" s="102"/>
      <c r="J32" s="102"/>
    </row>
    <row r="33" spans="1:10">
      <c r="A33" s="113">
        <v>28</v>
      </c>
      <c r="B33" s="111"/>
      <c r="C33" s="102"/>
      <c r="D33" s="102"/>
      <c r="E33" s="110"/>
      <c r="F33" s="110"/>
      <c r="G33" s="103"/>
      <c r="H33" s="102"/>
      <c r="I33" s="102"/>
      <c r="J33" s="102"/>
    </row>
    <row r="34" spans="1:10">
      <c r="A34" s="113">
        <v>29</v>
      </c>
      <c r="B34" s="111"/>
      <c r="C34" s="102"/>
      <c r="D34" s="102"/>
      <c r="E34" s="110"/>
      <c r="F34" s="110"/>
      <c r="G34" s="103"/>
      <c r="H34" s="102"/>
      <c r="I34" s="102"/>
      <c r="J34" s="102"/>
    </row>
    <row r="35" spans="1:10">
      <c r="A35" s="113">
        <v>30</v>
      </c>
      <c r="B35" s="111"/>
      <c r="C35" s="102"/>
      <c r="D35" s="102"/>
      <c r="E35" s="110"/>
      <c r="F35" s="110"/>
      <c r="G35" s="103"/>
      <c r="H35" s="102"/>
      <c r="I35" s="102"/>
      <c r="J35" s="102"/>
    </row>
    <row r="36" spans="1:10">
      <c r="A36" s="113">
        <v>31</v>
      </c>
      <c r="B36" s="111"/>
      <c r="C36" s="102"/>
      <c r="D36" s="102"/>
      <c r="E36" s="110"/>
      <c r="F36" s="110"/>
      <c r="G36" s="103"/>
      <c r="H36" s="102"/>
      <c r="I36" s="102"/>
      <c r="J36" s="102"/>
    </row>
    <row r="37" spans="1:10">
      <c r="A37" s="113">
        <v>32</v>
      </c>
      <c r="B37" s="111"/>
      <c r="C37" s="102"/>
      <c r="D37" s="102"/>
      <c r="E37" s="110"/>
      <c r="F37" s="110"/>
      <c r="G37" s="103"/>
      <c r="H37" s="102"/>
      <c r="I37" s="102"/>
      <c r="J37" s="102"/>
    </row>
    <row r="38" spans="1:10">
      <c r="A38" s="113">
        <v>33</v>
      </c>
      <c r="B38" s="111"/>
      <c r="C38" s="102"/>
      <c r="D38" s="102"/>
      <c r="E38" s="110"/>
      <c r="F38" s="110"/>
      <c r="G38" s="103"/>
      <c r="H38" s="102"/>
      <c r="I38" s="102"/>
      <c r="J38" s="102"/>
    </row>
    <row r="39" spans="1:10">
      <c r="A39" s="113">
        <v>34</v>
      </c>
      <c r="B39" s="111"/>
      <c r="C39" s="102"/>
      <c r="D39" s="102"/>
      <c r="E39" s="110"/>
      <c r="F39" s="110"/>
      <c r="G39" s="103"/>
      <c r="H39" s="102"/>
      <c r="I39" s="102"/>
      <c r="J39" s="102"/>
    </row>
    <row r="40" spans="1:10">
      <c r="A40" s="113">
        <v>35</v>
      </c>
      <c r="B40" s="111"/>
      <c r="C40" s="102"/>
      <c r="D40" s="102"/>
      <c r="E40" s="110"/>
      <c r="F40" s="110"/>
      <c r="G40" s="103"/>
      <c r="H40" s="102"/>
      <c r="I40" s="102"/>
      <c r="J40" s="102"/>
    </row>
    <row r="41" spans="1:10">
      <c r="A41" s="113">
        <v>36</v>
      </c>
      <c r="B41" s="111"/>
      <c r="C41" s="102"/>
      <c r="D41" s="102"/>
      <c r="E41" s="110"/>
      <c r="F41" s="110"/>
      <c r="G41" s="103"/>
      <c r="H41" s="102"/>
      <c r="I41" s="102"/>
      <c r="J41" s="102"/>
    </row>
    <row r="42" spans="1:10">
      <c r="A42" s="113">
        <v>37</v>
      </c>
      <c r="B42" s="111"/>
      <c r="C42" s="102"/>
      <c r="D42" s="102"/>
      <c r="E42" s="110"/>
      <c r="F42" s="110"/>
      <c r="G42" s="103"/>
      <c r="H42" s="102"/>
      <c r="I42" s="102"/>
      <c r="J42" s="102"/>
    </row>
  </sheetData>
  <autoFilter ref="A5:J5"/>
  <conditionalFormatting sqref="A6:J36">
    <cfRule type="expression" dxfId="624" priority="5" stopIfTrue="1">
      <formula>MOD(ROW(),2)=1</formula>
    </cfRule>
  </conditionalFormatting>
  <conditionalFormatting sqref="A37:J38">
    <cfRule type="expression" dxfId="623" priority="4" stopIfTrue="1">
      <formula>MOD(ROW(),2)=1</formula>
    </cfRule>
  </conditionalFormatting>
  <conditionalFormatting sqref="A39:J40">
    <cfRule type="expression" dxfId="622" priority="3" stopIfTrue="1">
      <formula>MOD(ROW(),2)=1</formula>
    </cfRule>
  </conditionalFormatting>
  <conditionalFormatting sqref="A41:J42">
    <cfRule type="expression" dxfId="621" priority="2" stopIfTrue="1">
      <formula>MOD(ROW(),2)=1</formula>
    </cfRule>
  </conditionalFormatting>
  <dataValidations count="3">
    <dataValidation type="list" allowBlank="1" showInputMessage="1" showErrorMessage="1" sqref="C6:C42">
      <formula1>"LIS, Other System, Process, Specification, Technical, Other"</formula1>
    </dataValidation>
    <dataValidation type="list" allowBlank="1" showInputMessage="1" showErrorMessage="1" sqref="B6:B42">
      <formula1>"Open, Closed, Deferred"</formula1>
    </dataValidation>
    <dataValidation type="list" allowBlank="1" showInputMessage="1" showErrorMessage="1" sqref="F6:F42">
      <formula1>"1-High, 2-Medium, 3-Low"</formula1>
    </dataValidation>
  </dataValidations>
  <pageMargins left="0.23622047244094491" right="0.23622047244094491" top="0.74803149606299213" bottom="0.74803149606299213" header="0.31496062992125984" footer="0.31496062992125984"/>
  <pageSetup paperSize="5" scale="80" orientation="landscape" r:id="rId1"/>
  <headerFooter>
    <oddFooter>&amp;LOLIS Gap Analysis Questionnaire | &amp;A&amp;C[ENTER ORG NAME]&amp;RPage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0"/>
  <sheetViews>
    <sheetView showGridLines="0" zoomScale="150" zoomScaleNormal="150" workbookViewId="0">
      <selection activeCell="A2" sqref="A2"/>
    </sheetView>
  </sheetViews>
  <sheetFormatPr defaultRowHeight="15"/>
  <cols>
    <col min="1" max="1" width="26.28515625" bestFit="1" customWidth="1"/>
    <col min="2" max="2" width="12.42578125" style="144" bestFit="1" customWidth="1"/>
    <col min="3" max="3" width="2.7109375" customWidth="1"/>
    <col min="4" max="4" width="26.5703125" bestFit="1" customWidth="1"/>
    <col min="5" max="5" width="10.28515625" style="144" bestFit="1" customWidth="1"/>
    <col min="6" max="6" width="2.7109375" customWidth="1"/>
    <col min="7" max="7" width="31.5703125" bestFit="1" customWidth="1"/>
    <col min="8" max="8" width="12.140625" style="144" bestFit="1" customWidth="1"/>
    <col min="9" max="9" width="2.7109375" customWidth="1"/>
    <col min="10" max="10" width="27.85546875" bestFit="1" customWidth="1"/>
    <col min="11" max="11" width="10.85546875" style="144" bestFit="1" customWidth="1"/>
    <col min="12" max="12" width="2.7109375" customWidth="1"/>
    <col min="13" max="13" width="23.28515625" bestFit="1" customWidth="1"/>
    <col min="14" max="14" width="10.85546875" style="144" bestFit="1" customWidth="1"/>
    <col min="15" max="15" width="2.7109375" customWidth="1"/>
    <col min="16" max="16" width="23.28515625" bestFit="1" customWidth="1"/>
    <col min="17" max="17" width="10.7109375" bestFit="1" customWidth="1"/>
  </cols>
  <sheetData>
    <row r="1" spans="1:14" ht="20.25">
      <c r="A1" s="91" t="s">
        <v>381</v>
      </c>
      <c r="B1" s="141"/>
      <c r="C1" s="93"/>
      <c r="D1" s="93"/>
      <c r="E1" s="141"/>
      <c r="F1" s="93"/>
      <c r="G1" s="93"/>
      <c r="H1" s="141"/>
      <c r="I1" s="93"/>
      <c r="J1" s="93"/>
      <c r="K1" s="141"/>
      <c r="L1" s="93"/>
      <c r="M1" s="93"/>
      <c r="N1" s="141"/>
    </row>
    <row r="2" spans="1:14" s="25" customFormat="1" ht="11.25">
      <c r="B2" s="142"/>
      <c r="E2" s="142"/>
      <c r="H2" s="142"/>
      <c r="K2" s="142"/>
      <c r="N2" s="142"/>
    </row>
    <row r="3" spans="1:14" s="134" customFormat="1" ht="9">
      <c r="A3" s="133" t="s">
        <v>665</v>
      </c>
      <c r="B3" s="143"/>
      <c r="D3" s="136" t="s">
        <v>463</v>
      </c>
      <c r="E3" s="138" t="s">
        <v>572</v>
      </c>
      <c r="G3" s="133" t="s">
        <v>676</v>
      </c>
      <c r="H3" s="143"/>
      <c r="J3" s="136" t="s">
        <v>592</v>
      </c>
      <c r="K3" s="136" t="s">
        <v>593</v>
      </c>
      <c r="M3" s="136" t="s">
        <v>655</v>
      </c>
      <c r="N3" s="138" t="s">
        <v>423</v>
      </c>
    </row>
    <row r="4" spans="1:14" s="134" customFormat="1" ht="9">
      <c r="A4" s="134" t="s">
        <v>382</v>
      </c>
      <c r="B4" s="139" t="s">
        <v>685</v>
      </c>
      <c r="D4" s="134" t="s">
        <v>464</v>
      </c>
      <c r="E4" s="139" t="s">
        <v>558</v>
      </c>
      <c r="G4" s="134" t="s">
        <v>535</v>
      </c>
      <c r="H4" s="139" t="s">
        <v>772</v>
      </c>
      <c r="J4" s="137" t="s">
        <v>594</v>
      </c>
      <c r="K4" s="140" t="s">
        <v>430</v>
      </c>
      <c r="M4" s="137" t="s">
        <v>656</v>
      </c>
      <c r="N4" s="140" t="s">
        <v>506</v>
      </c>
    </row>
    <row r="5" spans="1:14" s="134" customFormat="1" ht="9">
      <c r="A5" s="136" t="s">
        <v>383</v>
      </c>
      <c r="B5" s="138" t="s">
        <v>384</v>
      </c>
      <c r="D5" s="136" t="s">
        <v>465</v>
      </c>
      <c r="E5" s="138" t="s">
        <v>558</v>
      </c>
      <c r="H5" s="139" t="s">
        <v>689</v>
      </c>
      <c r="J5" s="136" t="s">
        <v>595</v>
      </c>
      <c r="K5" s="136" t="s">
        <v>454</v>
      </c>
      <c r="M5" s="136" t="s">
        <v>657</v>
      </c>
      <c r="N5" s="136" t="s">
        <v>757</v>
      </c>
    </row>
    <row r="6" spans="1:14" s="134" customFormat="1" ht="9">
      <c r="A6" s="134" t="s">
        <v>385</v>
      </c>
      <c r="B6" s="139" t="s">
        <v>384</v>
      </c>
      <c r="D6" s="133" t="s">
        <v>670</v>
      </c>
      <c r="E6" s="143"/>
      <c r="H6" s="139" t="s">
        <v>688</v>
      </c>
      <c r="J6" s="137" t="s">
        <v>596</v>
      </c>
      <c r="K6" s="140" t="s">
        <v>436</v>
      </c>
      <c r="M6" s="137" t="s">
        <v>658</v>
      </c>
      <c r="N6" s="140" t="s">
        <v>400</v>
      </c>
    </row>
    <row r="7" spans="1:14" s="134" customFormat="1" ht="9">
      <c r="A7" s="136" t="s">
        <v>386</v>
      </c>
      <c r="B7" s="138" t="s">
        <v>387</v>
      </c>
      <c r="D7" s="136" t="s">
        <v>466</v>
      </c>
      <c r="E7" s="138" t="s">
        <v>404</v>
      </c>
      <c r="G7" s="136" t="s">
        <v>536</v>
      </c>
      <c r="H7" s="138" t="s">
        <v>537</v>
      </c>
      <c r="J7" s="136" t="s">
        <v>597</v>
      </c>
      <c r="K7" s="136" t="s">
        <v>763</v>
      </c>
      <c r="M7" s="133" t="s">
        <v>682</v>
      </c>
      <c r="N7" s="143"/>
    </row>
    <row r="8" spans="1:14" s="134" customFormat="1" ht="9">
      <c r="A8" s="134" t="s">
        <v>388</v>
      </c>
      <c r="B8" s="139" t="s">
        <v>387</v>
      </c>
      <c r="D8" s="134" t="s">
        <v>467</v>
      </c>
      <c r="E8" s="139" t="s">
        <v>468</v>
      </c>
      <c r="G8" s="137" t="s">
        <v>539</v>
      </c>
      <c r="H8" s="140" t="s">
        <v>537</v>
      </c>
      <c r="J8" s="137" t="s">
        <v>598</v>
      </c>
      <c r="K8" s="140" t="s">
        <v>493</v>
      </c>
      <c r="M8" s="136" t="s">
        <v>659</v>
      </c>
      <c r="N8" s="138" t="s">
        <v>542</v>
      </c>
    </row>
    <row r="9" spans="1:14" s="134" customFormat="1" ht="9">
      <c r="A9" s="136" t="s">
        <v>389</v>
      </c>
      <c r="B9" s="138" t="s">
        <v>384</v>
      </c>
      <c r="D9" s="136" t="s">
        <v>469</v>
      </c>
      <c r="E9" s="138" t="s">
        <v>533</v>
      </c>
      <c r="G9" s="136" t="s">
        <v>540</v>
      </c>
      <c r="H9" s="136" t="s">
        <v>495</v>
      </c>
      <c r="J9" s="136" t="s">
        <v>599</v>
      </c>
      <c r="K9" s="136" t="s">
        <v>527</v>
      </c>
      <c r="M9" s="133" t="s">
        <v>683</v>
      </c>
      <c r="N9" s="143"/>
    </row>
    <row r="10" spans="1:14" s="134" customFormat="1" ht="9">
      <c r="A10" s="134" t="s">
        <v>390</v>
      </c>
      <c r="B10" s="139" t="s">
        <v>391</v>
      </c>
      <c r="D10" s="134" t="s">
        <v>470</v>
      </c>
      <c r="E10" s="139" t="s">
        <v>621</v>
      </c>
      <c r="G10" s="133" t="s">
        <v>677</v>
      </c>
      <c r="H10" s="143"/>
      <c r="J10" s="137" t="s">
        <v>600</v>
      </c>
      <c r="K10" s="140" t="s">
        <v>685</v>
      </c>
      <c r="M10" s="137" t="s">
        <v>660</v>
      </c>
      <c r="N10" s="140" t="s">
        <v>766</v>
      </c>
    </row>
    <row r="11" spans="1:14" s="134" customFormat="1" ht="9">
      <c r="A11" s="136" t="s">
        <v>393</v>
      </c>
      <c r="B11" s="138" t="s">
        <v>394</v>
      </c>
      <c r="D11" s="136" t="s">
        <v>471</v>
      </c>
      <c r="E11" s="138" t="s">
        <v>533</v>
      </c>
      <c r="G11" s="137" t="s">
        <v>541</v>
      </c>
      <c r="H11" s="140" t="s">
        <v>542</v>
      </c>
      <c r="J11" s="136" t="s">
        <v>601</v>
      </c>
      <c r="K11" s="136" t="s">
        <v>398</v>
      </c>
      <c r="M11" s="136" t="s">
        <v>661</v>
      </c>
      <c r="N11" s="138" t="s">
        <v>636</v>
      </c>
    </row>
    <row r="12" spans="1:14" s="134" customFormat="1" ht="9">
      <c r="A12" s="134" t="s">
        <v>395</v>
      </c>
      <c r="B12" s="139" t="s">
        <v>396</v>
      </c>
      <c r="D12" s="134" t="s">
        <v>472</v>
      </c>
      <c r="E12" s="139" t="s">
        <v>759</v>
      </c>
      <c r="G12" s="136" t="s">
        <v>543</v>
      </c>
      <c r="H12" s="136" t="s">
        <v>538</v>
      </c>
      <c r="J12" s="137" t="s">
        <v>602</v>
      </c>
      <c r="K12" s="140" t="s">
        <v>400</v>
      </c>
      <c r="M12" s="134" t="s">
        <v>663</v>
      </c>
      <c r="N12" s="139" t="s">
        <v>477</v>
      </c>
    </row>
    <row r="13" spans="1:14" s="134" customFormat="1" ht="9">
      <c r="A13" s="136" t="s">
        <v>397</v>
      </c>
      <c r="B13" s="138" t="s">
        <v>398</v>
      </c>
      <c r="D13" s="133" t="s">
        <v>671</v>
      </c>
      <c r="E13" s="143"/>
      <c r="G13" s="137" t="s">
        <v>545</v>
      </c>
      <c r="H13" s="140" t="s">
        <v>408</v>
      </c>
      <c r="J13" s="136" t="s">
        <v>603</v>
      </c>
      <c r="K13" s="136" t="s">
        <v>402</v>
      </c>
      <c r="M13" s="136" t="s">
        <v>664</v>
      </c>
      <c r="N13" s="138" t="s">
        <v>445</v>
      </c>
    </row>
    <row r="14" spans="1:14" s="134" customFormat="1" ht="9">
      <c r="A14" s="134" t="s">
        <v>399</v>
      </c>
      <c r="B14" s="139" t="s">
        <v>400</v>
      </c>
      <c r="D14" s="134" t="s">
        <v>474</v>
      </c>
      <c r="E14" s="139" t="s">
        <v>475</v>
      </c>
      <c r="G14" s="136" t="s">
        <v>546</v>
      </c>
      <c r="H14" s="136" t="s">
        <v>428</v>
      </c>
      <c r="J14" s="137" t="s">
        <v>604</v>
      </c>
      <c r="K14" s="140" t="s">
        <v>423</v>
      </c>
      <c r="M14" s="133" t="s">
        <v>684</v>
      </c>
      <c r="N14" s="143"/>
    </row>
    <row r="15" spans="1:14" s="134" customFormat="1" ht="9">
      <c r="A15" s="136" t="s">
        <v>401</v>
      </c>
      <c r="B15" s="138" t="s">
        <v>402</v>
      </c>
      <c r="D15" s="136" t="s">
        <v>476</v>
      </c>
      <c r="E15" s="138" t="s">
        <v>477</v>
      </c>
      <c r="G15" s="137" t="s">
        <v>547</v>
      </c>
      <c r="H15" s="140" t="s">
        <v>548</v>
      </c>
      <c r="J15" s="136" t="s">
        <v>605</v>
      </c>
      <c r="K15" s="136" t="s">
        <v>423</v>
      </c>
      <c r="M15" s="133" t="s">
        <v>771</v>
      </c>
      <c r="N15" s="143"/>
    </row>
    <row r="16" spans="1:14" s="134" customFormat="1" ht="9">
      <c r="A16" s="134" t="s">
        <v>403</v>
      </c>
      <c r="B16" s="139" t="s">
        <v>404</v>
      </c>
      <c r="D16" s="137" t="s">
        <v>478</v>
      </c>
      <c r="E16" s="140" t="s">
        <v>400</v>
      </c>
      <c r="G16" s="136" t="s">
        <v>549</v>
      </c>
      <c r="H16" s="136" t="s">
        <v>488</v>
      </c>
      <c r="J16" s="137" t="s">
        <v>606</v>
      </c>
      <c r="K16" s="140" t="s">
        <v>434</v>
      </c>
      <c r="M16" s="133" t="s">
        <v>770</v>
      </c>
      <c r="N16" s="143"/>
    </row>
    <row r="17" spans="1:17" s="134" customFormat="1" ht="9">
      <c r="A17" s="136" t="s">
        <v>405</v>
      </c>
      <c r="B17" s="136" t="s">
        <v>406</v>
      </c>
      <c r="D17" s="133" t="s">
        <v>672</v>
      </c>
      <c r="E17" s="143"/>
      <c r="G17" s="137" t="s">
        <v>551</v>
      </c>
      <c r="H17" s="140" t="s">
        <v>508</v>
      </c>
      <c r="J17" s="136" t="s">
        <v>607</v>
      </c>
      <c r="K17" s="136" t="s">
        <v>436</v>
      </c>
      <c r="M17" s="133" t="s">
        <v>769</v>
      </c>
      <c r="N17" s="143"/>
    </row>
    <row r="18" spans="1:17" s="134" customFormat="1" ht="9">
      <c r="A18" s="133" t="s">
        <v>666</v>
      </c>
      <c r="B18" s="143"/>
      <c r="D18" s="134" t="s">
        <v>479</v>
      </c>
      <c r="E18" s="139" t="s">
        <v>480</v>
      </c>
      <c r="G18" s="136" t="s">
        <v>552</v>
      </c>
      <c r="H18" s="136" t="s">
        <v>414</v>
      </c>
      <c r="J18" s="137" t="s">
        <v>608</v>
      </c>
      <c r="K18" s="140" t="s">
        <v>456</v>
      </c>
      <c r="N18" s="139"/>
    </row>
    <row r="19" spans="1:17" s="134" customFormat="1" ht="9">
      <c r="A19" s="137" t="s">
        <v>409</v>
      </c>
      <c r="B19" s="137" t="s">
        <v>768</v>
      </c>
      <c r="D19" s="136" t="s">
        <v>481</v>
      </c>
      <c r="E19" s="138" t="s">
        <v>548</v>
      </c>
      <c r="G19" s="137" t="s">
        <v>553</v>
      </c>
      <c r="H19" s="140" t="s">
        <v>530</v>
      </c>
      <c r="J19" s="136" t="s">
        <v>609</v>
      </c>
      <c r="K19" s="136" t="s">
        <v>459</v>
      </c>
      <c r="N19" s="139"/>
    </row>
    <row r="20" spans="1:17" s="134" customFormat="1" ht="9">
      <c r="A20" s="136" t="s">
        <v>410</v>
      </c>
      <c r="B20" s="136" t="s">
        <v>767</v>
      </c>
      <c r="D20" s="134" t="s">
        <v>482</v>
      </c>
      <c r="E20" s="139" t="s">
        <v>766</v>
      </c>
      <c r="G20" s="136" t="s">
        <v>554</v>
      </c>
      <c r="H20" s="136" t="s">
        <v>555</v>
      </c>
      <c r="J20" s="137" t="s">
        <v>610</v>
      </c>
      <c r="K20" s="140" t="s">
        <v>468</v>
      </c>
      <c r="N20" s="139"/>
    </row>
    <row r="21" spans="1:17" s="134" customFormat="1" ht="9">
      <c r="A21" s="137" t="s">
        <v>411</v>
      </c>
      <c r="B21" s="140" t="s">
        <v>412</v>
      </c>
      <c r="D21" s="136" t="s">
        <v>483</v>
      </c>
      <c r="E21" s="138" t="s">
        <v>548</v>
      </c>
      <c r="G21" s="137" t="s">
        <v>556</v>
      </c>
      <c r="H21" s="140" t="s">
        <v>489</v>
      </c>
      <c r="J21" s="136" t="s">
        <v>611</v>
      </c>
      <c r="K21" s="136" t="s">
        <v>400</v>
      </c>
      <c r="N21" s="139"/>
    </row>
    <row r="22" spans="1:17" s="134" customFormat="1" ht="9">
      <c r="A22" s="133" t="s">
        <v>667</v>
      </c>
      <c r="B22" s="143"/>
      <c r="D22" s="137" t="s">
        <v>484</v>
      </c>
      <c r="E22" s="140" t="s">
        <v>765</v>
      </c>
      <c r="G22" s="136" t="s">
        <v>557</v>
      </c>
      <c r="H22" s="136" t="s">
        <v>527</v>
      </c>
      <c r="J22" s="137" t="s">
        <v>612</v>
      </c>
      <c r="K22" s="140" t="s">
        <v>480</v>
      </c>
      <c r="N22" s="139"/>
    </row>
    <row r="23" spans="1:17" s="134" customFormat="1" ht="9">
      <c r="A23" s="137" t="s">
        <v>413</v>
      </c>
      <c r="B23" s="140" t="s">
        <v>414</v>
      </c>
      <c r="D23" s="136" t="s">
        <v>486</v>
      </c>
      <c r="E23" s="138" t="s">
        <v>487</v>
      </c>
      <c r="G23" s="137" t="s">
        <v>559</v>
      </c>
      <c r="H23" s="140" t="s">
        <v>520</v>
      </c>
      <c r="J23" s="136" t="s">
        <v>613</v>
      </c>
      <c r="K23" s="136" t="s">
        <v>502</v>
      </c>
      <c r="N23" s="139"/>
    </row>
    <row r="24" spans="1:17" s="134" customFormat="1" ht="9">
      <c r="A24" s="136" t="s">
        <v>415</v>
      </c>
      <c r="B24" s="136" t="s">
        <v>414</v>
      </c>
      <c r="D24" s="133" t="s">
        <v>673</v>
      </c>
      <c r="E24" s="143"/>
      <c r="G24" s="136" t="s">
        <v>560</v>
      </c>
      <c r="H24" s="136" t="s">
        <v>436</v>
      </c>
      <c r="J24" s="137" t="s">
        <v>614</v>
      </c>
      <c r="K24" s="140" t="s">
        <v>544</v>
      </c>
      <c r="N24" s="139"/>
    </row>
    <row r="25" spans="1:17" s="134" customFormat="1" ht="9">
      <c r="A25" s="137" t="s">
        <v>416</v>
      </c>
      <c r="B25" s="140" t="s">
        <v>764</v>
      </c>
      <c r="D25" s="137" t="s">
        <v>490</v>
      </c>
      <c r="E25" s="140" t="s">
        <v>475</v>
      </c>
      <c r="G25" s="133" t="s">
        <v>678</v>
      </c>
      <c r="H25" s="143"/>
      <c r="J25" s="136" t="s">
        <v>615</v>
      </c>
      <c r="K25" s="136" t="s">
        <v>537</v>
      </c>
      <c r="N25" s="139"/>
    </row>
    <row r="26" spans="1:17" s="134" customFormat="1" ht="9">
      <c r="A26" s="136" t="s">
        <v>417</v>
      </c>
      <c r="B26" s="136" t="s">
        <v>406</v>
      </c>
      <c r="D26" s="136" t="s">
        <v>491</v>
      </c>
      <c r="E26" s="138" t="s">
        <v>533</v>
      </c>
      <c r="G26" s="134" t="s">
        <v>561</v>
      </c>
      <c r="H26" s="139" t="s">
        <v>436</v>
      </c>
      <c r="J26" s="137" t="s">
        <v>616</v>
      </c>
      <c r="K26" s="140" t="s">
        <v>685</v>
      </c>
      <c r="N26" s="139"/>
      <c r="P26" s="135"/>
      <c r="Q26" s="135"/>
    </row>
    <row r="27" spans="1:17" s="134" customFormat="1" ht="9">
      <c r="A27" s="137" t="s">
        <v>418</v>
      </c>
      <c r="B27" s="140" t="s">
        <v>419</v>
      </c>
      <c r="D27" s="137" t="s">
        <v>492</v>
      </c>
      <c r="E27" s="140" t="s">
        <v>493</v>
      </c>
      <c r="G27" s="136" t="s">
        <v>562</v>
      </c>
      <c r="H27" s="138" t="s">
        <v>473</v>
      </c>
      <c r="J27" s="136" t="s">
        <v>617</v>
      </c>
      <c r="K27" s="136" t="s">
        <v>400</v>
      </c>
      <c r="N27" s="139"/>
      <c r="P27" s="135"/>
      <c r="Q27" s="135"/>
    </row>
    <row r="28" spans="1:17" s="134" customFormat="1" ht="9">
      <c r="A28" s="136" t="s">
        <v>421</v>
      </c>
      <c r="B28" s="136" t="s">
        <v>412</v>
      </c>
      <c r="D28" s="136" t="s">
        <v>494</v>
      </c>
      <c r="E28" s="138" t="s">
        <v>495</v>
      </c>
      <c r="G28" s="134" t="s">
        <v>563</v>
      </c>
      <c r="H28" s="139" t="s">
        <v>763</v>
      </c>
      <c r="J28" s="137" t="s">
        <v>618</v>
      </c>
      <c r="K28" s="140" t="s">
        <v>384</v>
      </c>
      <c r="N28" s="139"/>
      <c r="P28" s="135"/>
      <c r="Q28" s="135"/>
    </row>
    <row r="29" spans="1:17" s="134" customFormat="1" ht="9">
      <c r="A29" s="137" t="s">
        <v>422</v>
      </c>
      <c r="B29" s="140" t="s">
        <v>423</v>
      </c>
      <c r="D29" s="137" t="s">
        <v>496</v>
      </c>
      <c r="E29" s="140" t="s">
        <v>762</v>
      </c>
      <c r="G29" s="136" t="s">
        <v>564</v>
      </c>
      <c r="H29" s="138" t="s">
        <v>404</v>
      </c>
      <c r="J29" s="136" t="s">
        <v>619</v>
      </c>
      <c r="K29" s="136" t="s">
        <v>685</v>
      </c>
      <c r="N29" s="139"/>
      <c r="P29" s="135"/>
      <c r="Q29" s="135"/>
    </row>
    <row r="30" spans="1:17" s="134" customFormat="1" ht="9">
      <c r="A30" s="136" t="s">
        <v>424</v>
      </c>
      <c r="B30" s="136" t="s">
        <v>423</v>
      </c>
      <c r="D30" s="136" t="s">
        <v>497</v>
      </c>
      <c r="E30" s="138" t="s">
        <v>621</v>
      </c>
      <c r="G30" s="134" t="s">
        <v>565</v>
      </c>
      <c r="H30" s="139" t="s">
        <v>407</v>
      </c>
      <c r="J30" s="133" t="s">
        <v>680</v>
      </c>
      <c r="K30" s="143"/>
      <c r="N30" s="139"/>
      <c r="P30" s="135"/>
      <c r="Q30" s="135"/>
    </row>
    <row r="31" spans="1:17" s="134" customFormat="1" ht="9">
      <c r="A31" s="137" t="s">
        <v>425</v>
      </c>
      <c r="B31" s="140" t="s">
        <v>396</v>
      </c>
      <c r="D31" s="137" t="s">
        <v>498</v>
      </c>
      <c r="E31" s="140" t="s">
        <v>499</v>
      </c>
      <c r="G31" s="136" t="s">
        <v>566</v>
      </c>
      <c r="H31" s="138" t="s">
        <v>428</v>
      </c>
      <c r="J31" s="137" t="s">
        <v>620</v>
      </c>
      <c r="K31" s="140" t="s">
        <v>477</v>
      </c>
      <c r="N31" s="139"/>
      <c r="P31" s="135"/>
      <c r="Q31" s="135"/>
    </row>
    <row r="32" spans="1:17" s="134" customFormat="1" ht="9">
      <c r="A32" s="136" t="s">
        <v>426</v>
      </c>
      <c r="B32" s="136" t="s">
        <v>427</v>
      </c>
      <c r="D32" s="136" t="s">
        <v>500</v>
      </c>
      <c r="E32" s="138" t="s">
        <v>432</v>
      </c>
      <c r="G32" s="134" t="s">
        <v>567</v>
      </c>
      <c r="H32" s="139" t="s">
        <v>392</v>
      </c>
      <c r="J32" s="136" t="s">
        <v>622</v>
      </c>
      <c r="K32" s="136" t="s">
        <v>520</v>
      </c>
      <c r="N32" s="139"/>
      <c r="P32" s="135"/>
      <c r="Q32" s="135"/>
    </row>
    <row r="33" spans="1:17" s="134" customFormat="1" ht="9">
      <c r="A33" s="137" t="s">
        <v>30</v>
      </c>
      <c r="B33" s="140" t="s">
        <v>396</v>
      </c>
      <c r="D33" s="137" t="s">
        <v>501</v>
      </c>
      <c r="E33" s="140" t="s">
        <v>502</v>
      </c>
      <c r="G33" s="136" t="s">
        <v>568</v>
      </c>
      <c r="H33" s="138" t="s">
        <v>408</v>
      </c>
      <c r="J33" s="137" t="s">
        <v>687</v>
      </c>
      <c r="K33" s="140" t="s">
        <v>436</v>
      </c>
      <c r="N33" s="139"/>
      <c r="P33" s="135"/>
      <c r="Q33" s="135"/>
    </row>
    <row r="34" spans="1:17" s="134" customFormat="1" ht="9">
      <c r="A34" s="136" t="s">
        <v>429</v>
      </c>
      <c r="B34" s="136" t="s">
        <v>430</v>
      </c>
      <c r="D34" s="136" t="s">
        <v>503</v>
      </c>
      <c r="E34" s="138" t="s">
        <v>504</v>
      </c>
      <c r="G34" s="134" t="s">
        <v>569</v>
      </c>
      <c r="H34" s="139" t="s">
        <v>510</v>
      </c>
      <c r="J34" s="136" t="s">
        <v>623</v>
      </c>
      <c r="K34" s="136" t="s">
        <v>419</v>
      </c>
      <c r="N34" s="139"/>
      <c r="P34" s="135"/>
      <c r="Q34" s="135"/>
    </row>
    <row r="35" spans="1:17" s="134" customFormat="1" ht="9">
      <c r="A35" s="137" t="s">
        <v>431</v>
      </c>
      <c r="B35" s="140" t="s">
        <v>391</v>
      </c>
      <c r="D35" s="137" t="s">
        <v>505</v>
      </c>
      <c r="E35" s="140" t="s">
        <v>506</v>
      </c>
      <c r="G35" s="136" t="s">
        <v>570</v>
      </c>
      <c r="H35" s="138" t="s">
        <v>662</v>
      </c>
      <c r="J35" s="137" t="s">
        <v>624</v>
      </c>
      <c r="K35" s="140" t="s">
        <v>625</v>
      </c>
      <c r="N35" s="139"/>
      <c r="P35" s="135"/>
      <c r="Q35" s="135"/>
    </row>
    <row r="36" spans="1:17" s="134" customFormat="1" ht="9">
      <c r="A36" s="136" t="s">
        <v>433</v>
      </c>
      <c r="B36" s="136" t="s">
        <v>434</v>
      </c>
      <c r="D36" s="133" t="s">
        <v>674</v>
      </c>
      <c r="E36" s="143"/>
      <c r="G36" s="134" t="s">
        <v>571</v>
      </c>
      <c r="H36" s="139" t="s">
        <v>548</v>
      </c>
      <c r="J36" s="136" t="s">
        <v>626</v>
      </c>
      <c r="K36" s="136" t="s">
        <v>525</v>
      </c>
      <c r="N36" s="139"/>
      <c r="P36" s="135"/>
      <c r="Q36" s="135"/>
    </row>
    <row r="37" spans="1:17" s="134" customFormat="1" ht="9">
      <c r="A37" s="137" t="s">
        <v>435</v>
      </c>
      <c r="B37" s="140" t="s">
        <v>436</v>
      </c>
      <c r="D37" s="137" t="s">
        <v>507</v>
      </c>
      <c r="E37" s="140" t="s">
        <v>508</v>
      </c>
      <c r="G37" s="136" t="s">
        <v>573</v>
      </c>
      <c r="H37" s="138" t="s">
        <v>761</v>
      </c>
      <c r="J37" s="137" t="s">
        <v>627</v>
      </c>
      <c r="K37" s="140" t="s">
        <v>628</v>
      </c>
      <c r="N37" s="139"/>
      <c r="P37" s="135"/>
      <c r="Q37" s="135"/>
    </row>
    <row r="38" spans="1:17" s="134" customFormat="1" ht="9">
      <c r="A38" s="133" t="s">
        <v>668</v>
      </c>
      <c r="B38" s="143"/>
      <c r="D38" s="136" t="s">
        <v>509</v>
      </c>
      <c r="E38" s="136" t="s">
        <v>760</v>
      </c>
      <c r="G38" s="137" t="s">
        <v>574</v>
      </c>
      <c r="H38" s="140" t="s">
        <v>444</v>
      </c>
      <c r="J38" s="136" t="s">
        <v>629</v>
      </c>
      <c r="K38" s="136" t="s">
        <v>523</v>
      </c>
      <c r="N38" s="139"/>
      <c r="P38" s="135"/>
      <c r="Q38" s="135"/>
    </row>
    <row r="39" spans="1:17" s="134" customFormat="1" ht="9">
      <c r="A39" s="137" t="s">
        <v>437</v>
      </c>
      <c r="B39" s="140" t="s">
        <v>420</v>
      </c>
      <c r="D39" s="137" t="s">
        <v>511</v>
      </c>
      <c r="E39" s="140" t="s">
        <v>538</v>
      </c>
      <c r="G39" s="136" t="s">
        <v>575</v>
      </c>
      <c r="H39" s="136" t="s">
        <v>759</v>
      </c>
      <c r="J39" s="137" t="s">
        <v>630</v>
      </c>
      <c r="K39" s="140" t="s">
        <v>473</v>
      </c>
      <c r="N39" s="139"/>
      <c r="P39" s="135"/>
      <c r="Q39" s="135"/>
    </row>
    <row r="40" spans="1:17" s="134" customFormat="1" ht="9">
      <c r="A40" s="136" t="s">
        <v>438</v>
      </c>
      <c r="B40" s="136" t="s">
        <v>439</v>
      </c>
      <c r="D40" s="137" t="s">
        <v>512</v>
      </c>
      <c r="E40" s="137" t="s">
        <v>510</v>
      </c>
      <c r="G40" s="137" t="s">
        <v>576</v>
      </c>
      <c r="H40" s="140" t="s">
        <v>537</v>
      </c>
      <c r="J40" s="136" t="s">
        <v>631</v>
      </c>
      <c r="K40" s="136" t="s">
        <v>508</v>
      </c>
      <c r="N40" s="139"/>
      <c r="P40" s="135"/>
      <c r="Q40" s="135"/>
    </row>
    <row r="41" spans="1:17" s="134" customFormat="1" ht="9">
      <c r="A41" s="137" t="s">
        <v>440</v>
      </c>
      <c r="B41" s="140" t="s">
        <v>441</v>
      </c>
      <c r="D41" s="133" t="s">
        <v>675</v>
      </c>
      <c r="E41" s="143"/>
      <c r="G41" s="136" t="s">
        <v>577</v>
      </c>
      <c r="H41" s="136" t="s">
        <v>495</v>
      </c>
      <c r="J41" s="137" t="s">
        <v>632</v>
      </c>
      <c r="K41" s="140" t="s">
        <v>633</v>
      </c>
      <c r="N41" s="139"/>
      <c r="P41" s="135"/>
      <c r="Q41" s="135"/>
    </row>
    <row r="42" spans="1:17" s="134" customFormat="1" ht="9">
      <c r="A42" s="136" t="s">
        <v>442</v>
      </c>
      <c r="B42" s="136" t="s">
        <v>407</v>
      </c>
      <c r="D42" s="134" t="s">
        <v>513</v>
      </c>
      <c r="E42" s="139" t="s">
        <v>448</v>
      </c>
      <c r="G42" s="137" t="s">
        <v>578</v>
      </c>
      <c r="H42" s="140" t="s">
        <v>412</v>
      </c>
      <c r="J42" s="136" t="s">
        <v>634</v>
      </c>
      <c r="K42" s="136" t="s">
        <v>662</v>
      </c>
      <c r="N42" s="139"/>
      <c r="P42" s="135"/>
      <c r="Q42" s="135"/>
    </row>
    <row r="43" spans="1:17" s="134" customFormat="1" ht="9">
      <c r="A43" s="137" t="s">
        <v>443</v>
      </c>
      <c r="B43" s="140" t="s">
        <v>444</v>
      </c>
      <c r="D43" s="136" t="s">
        <v>514</v>
      </c>
      <c r="E43" s="138" t="s">
        <v>450</v>
      </c>
      <c r="G43" s="136" t="s">
        <v>579</v>
      </c>
      <c r="H43" s="136" t="s">
        <v>493</v>
      </c>
      <c r="J43" s="137" t="s">
        <v>635</v>
      </c>
      <c r="K43" s="140" t="s">
        <v>758</v>
      </c>
      <c r="N43" s="139"/>
      <c r="P43" s="135"/>
      <c r="Q43" s="135"/>
    </row>
    <row r="44" spans="1:17" s="134" customFormat="1" ht="9">
      <c r="A44" s="136" t="s">
        <v>446</v>
      </c>
      <c r="B44" s="136" t="s">
        <v>406</v>
      </c>
      <c r="D44" s="134" t="s">
        <v>515</v>
      </c>
      <c r="E44" s="139" t="s">
        <v>452</v>
      </c>
      <c r="G44" s="137" t="s">
        <v>580</v>
      </c>
      <c r="H44" s="140" t="s">
        <v>493</v>
      </c>
      <c r="J44" s="136" t="s">
        <v>637</v>
      </c>
      <c r="K44" s="136" t="s">
        <v>757</v>
      </c>
      <c r="N44" s="139"/>
      <c r="P44" s="135"/>
      <c r="Q44" s="135"/>
    </row>
    <row r="45" spans="1:17" s="134" customFormat="1" ht="9">
      <c r="A45" s="137" t="s">
        <v>447</v>
      </c>
      <c r="B45" s="140" t="s">
        <v>448</v>
      </c>
      <c r="D45" s="136" t="s">
        <v>516</v>
      </c>
      <c r="E45" s="138" t="s">
        <v>454</v>
      </c>
      <c r="G45" s="136" t="s">
        <v>581</v>
      </c>
      <c r="H45" s="136" t="s">
        <v>686</v>
      </c>
      <c r="J45" s="137" t="s">
        <v>638</v>
      </c>
      <c r="K45" s="140" t="s">
        <v>636</v>
      </c>
      <c r="N45" s="139"/>
      <c r="P45" s="135"/>
      <c r="Q45" s="135"/>
    </row>
    <row r="46" spans="1:17" s="134" customFormat="1" ht="9">
      <c r="A46" s="136" t="s">
        <v>449</v>
      </c>
      <c r="B46" s="136" t="s">
        <v>450</v>
      </c>
      <c r="D46" s="134" t="s">
        <v>517</v>
      </c>
      <c r="E46" s="139" t="s">
        <v>487</v>
      </c>
      <c r="G46" s="133" t="s">
        <v>679</v>
      </c>
      <c r="H46" s="143"/>
      <c r="J46" s="133" t="s">
        <v>681</v>
      </c>
      <c r="K46" s="143"/>
      <c r="N46" s="139"/>
      <c r="P46" s="135"/>
      <c r="Q46" s="135"/>
    </row>
    <row r="47" spans="1:17" s="134" customFormat="1" ht="9">
      <c r="A47" s="137" t="s">
        <v>451</v>
      </c>
      <c r="B47" s="140" t="s">
        <v>452</v>
      </c>
      <c r="D47" s="136" t="s">
        <v>518</v>
      </c>
      <c r="E47" s="138" t="s">
        <v>408</v>
      </c>
      <c r="G47" s="137" t="s">
        <v>582</v>
      </c>
      <c r="H47" s="140" t="s">
        <v>756</v>
      </c>
      <c r="J47" s="137" t="s">
        <v>639</v>
      </c>
      <c r="K47" s="140" t="s">
        <v>428</v>
      </c>
      <c r="N47" s="139"/>
      <c r="P47" s="135"/>
      <c r="Q47" s="135"/>
    </row>
    <row r="48" spans="1:17" s="134" customFormat="1" ht="9">
      <c r="A48" s="136" t="s">
        <v>453</v>
      </c>
      <c r="B48" s="136" t="s">
        <v>454</v>
      </c>
      <c r="D48" s="134" t="s">
        <v>519</v>
      </c>
      <c r="E48" s="139" t="s">
        <v>520</v>
      </c>
      <c r="G48" s="136" t="s">
        <v>583</v>
      </c>
      <c r="H48" s="136" t="s">
        <v>499</v>
      </c>
      <c r="J48" s="136" t="s">
        <v>640</v>
      </c>
      <c r="K48" s="138" t="s">
        <v>487</v>
      </c>
      <c r="N48" s="139"/>
      <c r="P48" s="135"/>
      <c r="Q48" s="135"/>
    </row>
    <row r="49" spans="1:17" s="134" customFormat="1" ht="9">
      <c r="A49" s="137" t="s">
        <v>455</v>
      </c>
      <c r="B49" s="140" t="s">
        <v>456</v>
      </c>
      <c r="D49" s="136" t="s">
        <v>521</v>
      </c>
      <c r="E49" s="138" t="s">
        <v>419</v>
      </c>
      <c r="G49" s="137" t="s">
        <v>584</v>
      </c>
      <c r="H49" s="140" t="s">
        <v>499</v>
      </c>
      <c r="J49" s="137" t="s">
        <v>641</v>
      </c>
      <c r="K49" s="140" t="s">
        <v>542</v>
      </c>
      <c r="N49" s="139"/>
      <c r="P49" s="135"/>
      <c r="Q49" s="135"/>
    </row>
    <row r="50" spans="1:17" s="134" customFormat="1" ht="9">
      <c r="A50" s="136" t="s">
        <v>457</v>
      </c>
      <c r="B50" s="136" t="s">
        <v>756</v>
      </c>
      <c r="D50" s="134" t="s">
        <v>522</v>
      </c>
      <c r="E50" s="139" t="s">
        <v>523</v>
      </c>
      <c r="G50" s="136" t="s">
        <v>585</v>
      </c>
      <c r="H50" s="136" t="s">
        <v>533</v>
      </c>
      <c r="J50" s="136" t="s">
        <v>642</v>
      </c>
      <c r="K50" s="138" t="s">
        <v>550</v>
      </c>
      <c r="N50" s="139"/>
      <c r="P50" s="135"/>
      <c r="Q50" s="135"/>
    </row>
    <row r="51" spans="1:17" s="134" customFormat="1" ht="9">
      <c r="A51" s="137" t="s">
        <v>458</v>
      </c>
      <c r="B51" s="140" t="s">
        <v>459</v>
      </c>
      <c r="D51" s="136" t="s">
        <v>524</v>
      </c>
      <c r="E51" s="138" t="s">
        <v>525</v>
      </c>
      <c r="G51" s="137" t="s">
        <v>586</v>
      </c>
      <c r="H51" s="140" t="s">
        <v>755</v>
      </c>
      <c r="J51" s="137" t="s">
        <v>643</v>
      </c>
      <c r="K51" s="140" t="s">
        <v>572</v>
      </c>
      <c r="N51" s="139"/>
      <c r="P51" s="135"/>
      <c r="Q51" s="135"/>
    </row>
    <row r="52" spans="1:17" s="134" customFormat="1" ht="9">
      <c r="A52" s="133" t="s">
        <v>669</v>
      </c>
      <c r="B52" s="143"/>
      <c r="D52" s="137" t="s">
        <v>526</v>
      </c>
      <c r="E52" s="140" t="s">
        <v>445</v>
      </c>
      <c r="G52" s="136" t="s">
        <v>587</v>
      </c>
      <c r="H52" s="136" t="s">
        <v>754</v>
      </c>
      <c r="J52" s="136" t="s">
        <v>644</v>
      </c>
      <c r="K52" s="136" t="s">
        <v>558</v>
      </c>
      <c r="N52" s="139"/>
    </row>
    <row r="53" spans="1:17" s="134" customFormat="1" ht="9">
      <c r="A53" s="134" t="s">
        <v>460</v>
      </c>
      <c r="B53" s="139" t="s">
        <v>392</v>
      </c>
      <c r="D53" s="136" t="s">
        <v>528</v>
      </c>
      <c r="E53" s="136" t="s">
        <v>428</v>
      </c>
      <c r="G53" s="137" t="s">
        <v>588</v>
      </c>
      <c r="H53" s="140" t="s">
        <v>412</v>
      </c>
      <c r="J53" s="137" t="s">
        <v>645</v>
      </c>
      <c r="K53" s="137" t="s">
        <v>558</v>
      </c>
      <c r="N53" s="139"/>
    </row>
    <row r="54" spans="1:17" s="134" customFormat="1" ht="9">
      <c r="A54" s="136" t="s">
        <v>461</v>
      </c>
      <c r="B54" s="136" t="s">
        <v>462</v>
      </c>
      <c r="D54" s="137" t="s">
        <v>529</v>
      </c>
      <c r="E54" s="140" t="s">
        <v>530</v>
      </c>
      <c r="G54" s="136" t="s">
        <v>589</v>
      </c>
      <c r="H54" s="136" t="s">
        <v>753</v>
      </c>
      <c r="J54" s="136" t="s">
        <v>646</v>
      </c>
      <c r="K54" s="136" t="s">
        <v>647</v>
      </c>
      <c r="N54" s="139"/>
    </row>
    <row r="55" spans="1:17" s="134" customFormat="1" ht="9">
      <c r="B55" s="139"/>
      <c r="D55" s="136" t="s">
        <v>531</v>
      </c>
      <c r="E55" s="136" t="s">
        <v>523</v>
      </c>
      <c r="G55" s="137" t="s">
        <v>590</v>
      </c>
      <c r="H55" s="140" t="s">
        <v>591</v>
      </c>
      <c r="J55" s="137" t="s">
        <v>648</v>
      </c>
      <c r="K55" s="137" t="s">
        <v>387</v>
      </c>
      <c r="N55" s="139"/>
    </row>
    <row r="56" spans="1:17" s="134" customFormat="1" ht="9">
      <c r="B56" s="139"/>
      <c r="D56" s="137" t="s">
        <v>532</v>
      </c>
      <c r="E56" s="140" t="s">
        <v>473</v>
      </c>
      <c r="J56" s="136" t="s">
        <v>649</v>
      </c>
      <c r="K56" s="136" t="s">
        <v>412</v>
      </c>
      <c r="N56" s="139"/>
    </row>
    <row r="57" spans="1:17" s="134" customFormat="1" ht="9">
      <c r="B57" s="139"/>
      <c r="D57" s="136" t="s">
        <v>534</v>
      </c>
      <c r="E57" s="136" t="s">
        <v>387</v>
      </c>
      <c r="H57" s="139"/>
      <c r="J57" s="137" t="s">
        <v>650</v>
      </c>
      <c r="K57" s="137" t="s">
        <v>414</v>
      </c>
      <c r="N57" s="139"/>
    </row>
    <row r="58" spans="1:17" s="134" customFormat="1" ht="9">
      <c r="B58" s="139"/>
      <c r="D58" s="137"/>
      <c r="E58" s="140"/>
      <c r="H58" s="139"/>
      <c r="J58" s="136" t="s">
        <v>651</v>
      </c>
      <c r="K58" s="136" t="s">
        <v>591</v>
      </c>
      <c r="N58" s="139"/>
    </row>
    <row r="59" spans="1:17" s="134" customFormat="1" ht="9">
      <c r="B59" s="139"/>
      <c r="E59" s="139"/>
      <c r="H59" s="139"/>
      <c r="J59" s="137" t="s">
        <v>652</v>
      </c>
      <c r="K59" s="137" t="s">
        <v>499</v>
      </c>
      <c r="N59" s="139"/>
    </row>
    <row r="60" spans="1:17" s="134" customFormat="1" ht="9">
      <c r="B60" s="139"/>
      <c r="E60" s="139"/>
      <c r="H60" s="139"/>
      <c r="J60" s="136" t="s">
        <v>653</v>
      </c>
      <c r="K60" s="136" t="s">
        <v>485</v>
      </c>
      <c r="N60" s="139"/>
    </row>
    <row r="61" spans="1:17" s="134" customFormat="1" ht="9">
      <c r="B61" s="139"/>
      <c r="E61" s="139"/>
      <c r="H61" s="139"/>
      <c r="J61" s="137" t="s">
        <v>654</v>
      </c>
      <c r="K61" s="137" t="s">
        <v>402</v>
      </c>
      <c r="N61" s="139"/>
    </row>
    <row r="62" spans="1:17" s="134" customFormat="1" ht="9">
      <c r="B62" s="139"/>
      <c r="E62" s="139"/>
      <c r="H62" s="139"/>
      <c r="K62" s="139"/>
      <c r="N62" s="139"/>
    </row>
    <row r="63" spans="1:17" s="134" customFormat="1" ht="9">
      <c r="B63" s="139"/>
      <c r="E63" s="139"/>
      <c r="H63" s="139"/>
      <c r="K63" s="139"/>
      <c r="N63" s="139"/>
    </row>
    <row r="64" spans="1:17" s="134" customFormat="1" ht="9">
      <c r="B64" s="139"/>
      <c r="E64" s="139"/>
      <c r="H64" s="139"/>
      <c r="K64" s="139"/>
      <c r="N64" s="139"/>
    </row>
    <row r="65" spans="2:14" s="134" customFormat="1" ht="9">
      <c r="B65" s="139"/>
      <c r="E65" s="139"/>
      <c r="H65" s="139"/>
      <c r="K65" s="139"/>
      <c r="N65" s="139"/>
    </row>
    <row r="66" spans="2:14" s="134" customFormat="1" ht="9">
      <c r="B66" s="139"/>
      <c r="E66" s="139"/>
      <c r="H66" s="139"/>
      <c r="K66" s="139"/>
      <c r="N66" s="139"/>
    </row>
    <row r="67" spans="2:14" s="134" customFormat="1" ht="9">
      <c r="B67" s="139"/>
      <c r="E67" s="139"/>
      <c r="H67" s="139"/>
      <c r="K67" s="139"/>
      <c r="N67" s="139"/>
    </row>
    <row r="68" spans="2:14" s="134" customFormat="1" ht="9">
      <c r="B68" s="139"/>
      <c r="E68" s="139"/>
      <c r="H68" s="139"/>
      <c r="K68" s="139"/>
      <c r="N68" s="139"/>
    </row>
    <row r="69" spans="2:14" s="134" customFormat="1" ht="9">
      <c r="B69" s="139"/>
      <c r="E69" s="139"/>
      <c r="H69" s="139"/>
      <c r="K69" s="139"/>
      <c r="N69" s="139"/>
    </row>
    <row r="70" spans="2:14" s="134" customFormat="1" ht="9">
      <c r="B70" s="139"/>
      <c r="E70" s="139"/>
      <c r="H70" s="139"/>
      <c r="K70" s="139"/>
      <c r="N70" s="139"/>
    </row>
    <row r="71" spans="2:14" s="134" customFormat="1" ht="9">
      <c r="B71" s="139"/>
      <c r="E71" s="139"/>
      <c r="H71" s="139"/>
      <c r="K71" s="139"/>
      <c r="N71" s="139"/>
    </row>
    <row r="72" spans="2:14" s="134" customFormat="1" ht="9">
      <c r="B72" s="139"/>
      <c r="E72" s="139"/>
      <c r="H72" s="139"/>
      <c r="K72" s="139"/>
      <c r="N72" s="139"/>
    </row>
    <row r="73" spans="2:14" s="134" customFormat="1" ht="9">
      <c r="B73" s="139"/>
      <c r="E73" s="139"/>
      <c r="H73" s="139"/>
      <c r="K73" s="139"/>
      <c r="N73" s="139"/>
    </row>
    <row r="74" spans="2:14" s="134" customFormat="1" ht="9">
      <c r="B74" s="139"/>
      <c r="E74" s="139"/>
      <c r="H74" s="139"/>
      <c r="K74" s="139"/>
      <c r="N74" s="139"/>
    </row>
    <row r="75" spans="2:14" s="134" customFormat="1" ht="9">
      <c r="B75" s="139"/>
      <c r="E75" s="139"/>
      <c r="H75" s="139"/>
      <c r="K75" s="139"/>
      <c r="N75" s="139"/>
    </row>
    <row r="76" spans="2:14" s="134" customFormat="1" ht="9">
      <c r="B76" s="139"/>
      <c r="E76" s="139"/>
      <c r="H76" s="139"/>
      <c r="K76" s="139"/>
      <c r="N76" s="139"/>
    </row>
    <row r="77" spans="2:14" s="134" customFormat="1" ht="9">
      <c r="B77" s="139"/>
      <c r="E77" s="139"/>
      <c r="H77" s="139"/>
      <c r="K77" s="139"/>
      <c r="N77" s="139"/>
    </row>
    <row r="78" spans="2:14" s="134" customFormat="1" ht="9">
      <c r="B78" s="139"/>
      <c r="E78" s="139"/>
      <c r="H78" s="139"/>
      <c r="K78" s="139"/>
      <c r="N78" s="139"/>
    </row>
    <row r="79" spans="2:14" s="134" customFormat="1" ht="9">
      <c r="B79" s="139"/>
      <c r="E79" s="139"/>
      <c r="H79" s="139"/>
      <c r="K79" s="139"/>
      <c r="N79" s="139"/>
    </row>
    <row r="80" spans="2:14" s="134" customFormat="1" ht="9">
      <c r="B80" s="139"/>
      <c r="E80" s="139"/>
      <c r="H80" s="139"/>
      <c r="K80" s="139"/>
      <c r="N80" s="139"/>
    </row>
    <row r="81" spans="2:14" s="134" customFormat="1" ht="9">
      <c r="B81" s="139"/>
      <c r="E81" s="139"/>
      <c r="H81" s="139"/>
      <c r="K81" s="139"/>
      <c r="N81" s="139"/>
    </row>
    <row r="82" spans="2:14" s="134" customFormat="1" ht="9">
      <c r="B82" s="139"/>
      <c r="E82" s="139"/>
      <c r="H82" s="139"/>
      <c r="K82" s="139"/>
      <c r="N82" s="139"/>
    </row>
    <row r="83" spans="2:14" s="134" customFormat="1" ht="9">
      <c r="B83" s="139"/>
      <c r="E83" s="139"/>
      <c r="H83" s="139"/>
      <c r="K83" s="139"/>
      <c r="N83" s="139"/>
    </row>
    <row r="84" spans="2:14" s="134" customFormat="1" ht="9">
      <c r="B84" s="139"/>
      <c r="E84" s="139"/>
      <c r="H84" s="139"/>
      <c r="K84" s="139"/>
      <c r="N84" s="139"/>
    </row>
    <row r="85" spans="2:14" s="134" customFormat="1" ht="9">
      <c r="B85" s="139"/>
      <c r="E85" s="139"/>
      <c r="H85" s="139"/>
      <c r="K85" s="139"/>
      <c r="N85" s="139"/>
    </row>
    <row r="86" spans="2:14" s="134" customFormat="1" ht="9">
      <c r="B86" s="139"/>
      <c r="E86" s="139"/>
      <c r="H86" s="139"/>
      <c r="K86" s="139"/>
      <c r="N86" s="139"/>
    </row>
    <row r="87" spans="2:14" s="134" customFormat="1" ht="9">
      <c r="B87" s="139"/>
      <c r="E87" s="139"/>
      <c r="H87" s="139"/>
      <c r="K87" s="139"/>
      <c r="N87" s="139"/>
    </row>
    <row r="88" spans="2:14" s="134" customFormat="1" ht="9">
      <c r="B88" s="139"/>
      <c r="E88" s="139"/>
      <c r="H88" s="139"/>
      <c r="K88" s="139"/>
      <c r="N88" s="139"/>
    </row>
    <row r="89" spans="2:14" s="134" customFormat="1" ht="9">
      <c r="B89" s="139"/>
      <c r="E89" s="139"/>
      <c r="H89" s="139"/>
      <c r="K89" s="139"/>
      <c r="N89" s="139"/>
    </row>
    <row r="90" spans="2:14" s="134" customFormat="1" ht="9">
      <c r="B90" s="139"/>
      <c r="E90" s="139"/>
      <c r="H90" s="139"/>
      <c r="K90" s="139"/>
      <c r="N90" s="139"/>
    </row>
    <row r="91" spans="2:14" s="134" customFormat="1" ht="9">
      <c r="B91" s="139"/>
      <c r="E91" s="139"/>
      <c r="H91" s="139"/>
      <c r="K91" s="139"/>
      <c r="N91" s="139"/>
    </row>
    <row r="92" spans="2:14" s="134" customFormat="1" ht="9">
      <c r="B92" s="139"/>
      <c r="E92" s="139"/>
      <c r="H92" s="139"/>
      <c r="K92" s="139"/>
      <c r="N92" s="139"/>
    </row>
    <row r="93" spans="2:14" s="134" customFormat="1" ht="9">
      <c r="B93" s="139"/>
      <c r="E93" s="139"/>
      <c r="H93" s="139"/>
      <c r="K93" s="139"/>
      <c r="N93" s="139"/>
    </row>
    <row r="94" spans="2:14" s="134" customFormat="1" ht="9">
      <c r="B94" s="139"/>
      <c r="E94" s="139"/>
      <c r="H94" s="139"/>
      <c r="K94" s="139"/>
      <c r="N94" s="139"/>
    </row>
    <row r="95" spans="2:14" s="134" customFormat="1" ht="9">
      <c r="B95" s="139"/>
      <c r="E95" s="139"/>
      <c r="H95" s="139"/>
      <c r="K95" s="139"/>
      <c r="N95" s="139"/>
    </row>
    <row r="96" spans="2:14" s="134" customFormat="1" ht="9">
      <c r="B96" s="139"/>
      <c r="E96" s="139"/>
      <c r="H96" s="139"/>
      <c r="K96" s="139"/>
      <c r="N96" s="139"/>
    </row>
    <row r="97" spans="2:14" s="134" customFormat="1" ht="9">
      <c r="B97" s="139"/>
      <c r="E97" s="139"/>
      <c r="H97" s="139"/>
      <c r="K97" s="139"/>
      <c r="N97" s="139"/>
    </row>
    <row r="98" spans="2:14" s="134" customFormat="1" ht="9">
      <c r="B98" s="139"/>
      <c r="E98" s="139"/>
      <c r="H98" s="139"/>
      <c r="K98" s="139"/>
      <c r="N98" s="139"/>
    </row>
    <row r="99" spans="2:14" s="134" customFormat="1" ht="9">
      <c r="B99" s="139"/>
      <c r="E99" s="139"/>
      <c r="H99" s="139"/>
      <c r="K99" s="139"/>
      <c r="N99" s="139"/>
    </row>
    <row r="100" spans="2:14" s="134" customFormat="1" ht="9">
      <c r="B100" s="139"/>
      <c r="E100" s="139"/>
      <c r="H100" s="139"/>
      <c r="K100" s="139"/>
      <c r="N100" s="139"/>
    </row>
    <row r="101" spans="2:14" s="134" customFormat="1" ht="9">
      <c r="B101" s="139"/>
      <c r="E101" s="139"/>
      <c r="H101" s="139"/>
      <c r="K101" s="139"/>
      <c r="N101" s="139"/>
    </row>
    <row r="102" spans="2:14" s="134" customFormat="1" ht="9">
      <c r="B102" s="139"/>
      <c r="E102" s="139"/>
      <c r="H102" s="139"/>
      <c r="K102" s="139"/>
      <c r="N102" s="139"/>
    </row>
    <row r="103" spans="2:14" s="134" customFormat="1" ht="9">
      <c r="B103" s="139"/>
      <c r="E103" s="139"/>
      <c r="H103" s="139"/>
      <c r="K103" s="139"/>
      <c r="N103" s="139"/>
    </row>
    <row r="104" spans="2:14" s="134" customFormat="1" ht="9">
      <c r="B104" s="139"/>
      <c r="E104" s="139"/>
      <c r="H104" s="139"/>
      <c r="K104" s="139"/>
      <c r="N104" s="139"/>
    </row>
    <row r="105" spans="2:14" s="134" customFormat="1" ht="9">
      <c r="B105" s="139"/>
      <c r="E105" s="139"/>
      <c r="H105" s="139"/>
      <c r="K105" s="139"/>
      <c r="N105" s="139"/>
    </row>
    <row r="106" spans="2:14" s="134" customFormat="1" ht="9">
      <c r="B106" s="139"/>
      <c r="E106" s="139"/>
      <c r="H106" s="139"/>
      <c r="K106" s="139"/>
      <c r="N106" s="139"/>
    </row>
    <row r="107" spans="2:14" s="134" customFormat="1" ht="9">
      <c r="B107" s="139"/>
      <c r="E107" s="139"/>
      <c r="H107" s="139"/>
      <c r="K107" s="139"/>
      <c r="N107" s="139"/>
    </row>
    <row r="108" spans="2:14" s="134" customFormat="1" ht="9">
      <c r="B108" s="139"/>
      <c r="E108" s="139"/>
      <c r="H108" s="139"/>
      <c r="K108" s="139"/>
      <c r="N108" s="139"/>
    </row>
    <row r="109" spans="2:14" s="134" customFormat="1" ht="9">
      <c r="B109" s="139"/>
      <c r="E109" s="139"/>
      <c r="H109" s="139"/>
      <c r="K109" s="139"/>
      <c r="N109" s="139"/>
    </row>
    <row r="110" spans="2:14" s="134" customFormat="1" ht="9">
      <c r="B110" s="139"/>
      <c r="E110" s="139"/>
      <c r="H110" s="139"/>
      <c r="K110" s="139"/>
      <c r="N110" s="139"/>
    </row>
    <row r="111" spans="2:14" s="134" customFormat="1" ht="9">
      <c r="B111" s="139"/>
      <c r="E111" s="139"/>
      <c r="H111" s="139"/>
      <c r="K111" s="139"/>
      <c r="N111" s="139"/>
    </row>
    <row r="112" spans="2:14" s="134" customFormat="1" ht="9">
      <c r="B112" s="139"/>
      <c r="E112" s="139"/>
      <c r="H112" s="139"/>
      <c r="K112" s="139"/>
      <c r="N112" s="139"/>
    </row>
    <row r="113" spans="2:14" s="134" customFormat="1" ht="9">
      <c r="B113" s="139"/>
      <c r="E113" s="139"/>
      <c r="H113" s="139"/>
      <c r="K113" s="139"/>
      <c r="N113" s="139"/>
    </row>
    <row r="114" spans="2:14" s="134" customFormat="1" ht="9">
      <c r="B114" s="139"/>
      <c r="E114" s="139"/>
      <c r="H114" s="139"/>
      <c r="K114" s="139"/>
      <c r="N114" s="139"/>
    </row>
    <row r="115" spans="2:14" s="134" customFormat="1" ht="9">
      <c r="B115" s="139"/>
      <c r="E115" s="139"/>
      <c r="H115" s="139"/>
      <c r="K115" s="139"/>
      <c r="N115" s="139"/>
    </row>
    <row r="116" spans="2:14" s="134" customFormat="1" ht="9">
      <c r="B116" s="139"/>
      <c r="E116" s="139"/>
      <c r="H116" s="139"/>
      <c r="K116" s="139"/>
      <c r="N116" s="139"/>
    </row>
    <row r="117" spans="2:14" s="134" customFormat="1" ht="9">
      <c r="B117" s="139"/>
      <c r="E117" s="139"/>
      <c r="H117" s="139"/>
      <c r="K117" s="139"/>
      <c r="N117" s="139"/>
    </row>
    <row r="118" spans="2:14" s="134" customFormat="1" ht="9">
      <c r="B118" s="139"/>
      <c r="E118" s="139"/>
      <c r="H118" s="139"/>
      <c r="K118" s="139"/>
      <c r="N118" s="139"/>
    </row>
    <row r="119" spans="2:14" s="134" customFormat="1" ht="9">
      <c r="B119" s="139"/>
      <c r="E119" s="139"/>
      <c r="H119" s="139"/>
      <c r="K119" s="139"/>
      <c r="N119" s="139"/>
    </row>
    <row r="120" spans="2:14" s="134" customFormat="1" ht="9">
      <c r="B120" s="139"/>
      <c r="E120" s="139"/>
      <c r="H120" s="139"/>
      <c r="K120" s="139"/>
      <c r="N120" s="139"/>
    </row>
    <row r="121" spans="2:14" s="134" customFormat="1" ht="9">
      <c r="B121" s="139"/>
      <c r="E121" s="139"/>
      <c r="H121" s="139"/>
      <c r="K121" s="139"/>
      <c r="N121" s="139"/>
    </row>
    <row r="122" spans="2:14" s="134" customFormat="1" ht="9">
      <c r="B122" s="139"/>
      <c r="E122" s="139"/>
      <c r="H122" s="139"/>
      <c r="K122" s="139"/>
      <c r="N122" s="139"/>
    </row>
    <row r="123" spans="2:14" s="134" customFormat="1" ht="9">
      <c r="B123" s="139"/>
      <c r="E123" s="139"/>
      <c r="H123" s="139"/>
      <c r="K123" s="139"/>
      <c r="N123" s="139"/>
    </row>
    <row r="124" spans="2:14" s="134" customFormat="1" ht="9">
      <c r="B124" s="139"/>
      <c r="E124" s="139"/>
      <c r="H124" s="139"/>
      <c r="K124" s="139"/>
      <c r="N124" s="139"/>
    </row>
    <row r="125" spans="2:14" s="134" customFormat="1" ht="9">
      <c r="B125" s="139"/>
      <c r="E125" s="139"/>
      <c r="H125" s="139"/>
      <c r="K125" s="139"/>
      <c r="N125" s="139"/>
    </row>
    <row r="126" spans="2:14" s="134" customFormat="1" ht="9">
      <c r="B126" s="139"/>
      <c r="E126" s="139"/>
      <c r="H126" s="139"/>
      <c r="K126" s="139"/>
      <c r="N126" s="139"/>
    </row>
    <row r="127" spans="2:14" s="134" customFormat="1" ht="9">
      <c r="B127" s="139"/>
      <c r="E127" s="139"/>
      <c r="H127" s="139"/>
      <c r="K127" s="139"/>
      <c r="N127" s="139"/>
    </row>
    <row r="128" spans="2:14" s="134" customFormat="1" ht="9">
      <c r="B128" s="139"/>
      <c r="E128" s="139"/>
      <c r="H128" s="139"/>
      <c r="K128" s="139"/>
      <c r="N128" s="139"/>
    </row>
    <row r="129" spans="2:14" s="134" customFormat="1" ht="9">
      <c r="B129" s="139"/>
      <c r="E129" s="139"/>
      <c r="H129" s="139"/>
      <c r="K129" s="139"/>
      <c r="N129" s="139"/>
    </row>
    <row r="130" spans="2:14" s="134" customFormat="1" ht="9">
      <c r="B130" s="139"/>
      <c r="E130" s="139"/>
      <c r="H130" s="139"/>
      <c r="K130" s="139"/>
      <c r="N130" s="139"/>
    </row>
    <row r="131" spans="2:14" s="134" customFormat="1" ht="9">
      <c r="B131" s="139"/>
      <c r="E131" s="139"/>
      <c r="H131" s="139"/>
      <c r="K131" s="139"/>
      <c r="N131" s="139"/>
    </row>
    <row r="132" spans="2:14" s="134" customFormat="1" ht="9">
      <c r="B132" s="139"/>
      <c r="E132" s="139"/>
      <c r="H132" s="139"/>
      <c r="K132" s="139"/>
      <c r="N132" s="139"/>
    </row>
    <row r="133" spans="2:14" s="134" customFormat="1" ht="9">
      <c r="B133" s="139"/>
      <c r="E133" s="139"/>
      <c r="H133" s="139"/>
      <c r="K133" s="139"/>
      <c r="N133" s="139"/>
    </row>
    <row r="134" spans="2:14" s="134" customFormat="1" ht="9">
      <c r="B134" s="139"/>
      <c r="E134" s="139"/>
      <c r="H134" s="139"/>
      <c r="K134" s="139"/>
      <c r="N134" s="139"/>
    </row>
    <row r="135" spans="2:14" s="134" customFormat="1" ht="9">
      <c r="B135" s="139"/>
      <c r="E135" s="139"/>
      <c r="H135" s="139"/>
      <c r="K135" s="139"/>
      <c r="N135" s="139"/>
    </row>
    <row r="136" spans="2:14" s="134" customFormat="1" ht="9">
      <c r="B136" s="139"/>
      <c r="E136" s="139"/>
      <c r="H136" s="139"/>
      <c r="K136" s="139"/>
      <c r="N136" s="139"/>
    </row>
    <row r="137" spans="2:14" s="134" customFormat="1" ht="9">
      <c r="B137" s="139"/>
      <c r="E137" s="139"/>
      <c r="H137" s="139"/>
      <c r="K137" s="139"/>
      <c r="N137" s="139"/>
    </row>
    <row r="138" spans="2:14" s="134" customFormat="1" ht="9">
      <c r="B138" s="139"/>
      <c r="E138" s="139"/>
      <c r="H138" s="139"/>
      <c r="K138" s="139"/>
      <c r="N138" s="139"/>
    </row>
    <row r="139" spans="2:14" s="134" customFormat="1" ht="9">
      <c r="B139" s="139"/>
      <c r="E139" s="139"/>
      <c r="H139" s="139"/>
      <c r="K139" s="139"/>
      <c r="N139" s="139"/>
    </row>
    <row r="140" spans="2:14" s="134" customFormat="1" ht="9">
      <c r="B140" s="139"/>
      <c r="E140" s="139"/>
      <c r="H140" s="139"/>
      <c r="K140" s="139"/>
      <c r="N140" s="139"/>
    </row>
    <row r="141" spans="2:14" s="134" customFormat="1" ht="9">
      <c r="B141" s="139"/>
      <c r="E141" s="139"/>
      <c r="H141" s="139"/>
      <c r="K141" s="139"/>
      <c r="N141" s="139"/>
    </row>
    <row r="142" spans="2:14" s="134" customFormat="1" ht="9">
      <c r="B142" s="139"/>
      <c r="E142" s="139"/>
      <c r="H142" s="139"/>
      <c r="K142" s="139"/>
      <c r="N142" s="139"/>
    </row>
    <row r="143" spans="2:14" s="134" customFormat="1" ht="9">
      <c r="B143" s="139"/>
      <c r="E143" s="139"/>
      <c r="H143" s="139"/>
      <c r="K143" s="139"/>
      <c r="N143" s="139"/>
    </row>
    <row r="144" spans="2:14" s="134" customFormat="1" ht="9">
      <c r="B144" s="139"/>
      <c r="E144" s="139"/>
      <c r="H144" s="139"/>
      <c r="K144" s="139"/>
      <c r="N144" s="139"/>
    </row>
    <row r="145" spans="2:14" s="134" customFormat="1" ht="9">
      <c r="B145" s="139"/>
      <c r="E145" s="139"/>
      <c r="H145" s="139"/>
      <c r="K145" s="139"/>
      <c r="N145" s="139"/>
    </row>
    <row r="146" spans="2:14" s="134" customFormat="1" ht="9">
      <c r="B146" s="139"/>
      <c r="E146" s="139"/>
      <c r="H146" s="139"/>
      <c r="K146" s="139"/>
      <c r="N146" s="139"/>
    </row>
    <row r="147" spans="2:14" s="134" customFormat="1" ht="9">
      <c r="B147" s="139"/>
      <c r="E147" s="139"/>
      <c r="H147" s="139"/>
      <c r="K147" s="139"/>
      <c r="N147" s="139"/>
    </row>
    <row r="148" spans="2:14" s="134" customFormat="1" ht="9">
      <c r="B148" s="139"/>
      <c r="E148" s="139"/>
      <c r="H148" s="139"/>
      <c r="K148" s="139"/>
      <c r="N148" s="139"/>
    </row>
    <row r="149" spans="2:14" s="134" customFormat="1" ht="9">
      <c r="B149" s="139"/>
      <c r="E149" s="139"/>
      <c r="H149" s="139"/>
      <c r="K149" s="139"/>
      <c r="N149" s="139"/>
    </row>
    <row r="150" spans="2:14" s="134" customFormat="1" ht="9">
      <c r="B150" s="139"/>
      <c r="E150" s="139"/>
      <c r="H150" s="139"/>
      <c r="K150" s="139"/>
      <c r="N150" s="139"/>
    </row>
    <row r="151" spans="2:14" s="134" customFormat="1" ht="9">
      <c r="B151" s="139"/>
      <c r="E151" s="139"/>
      <c r="H151" s="139"/>
      <c r="K151" s="139"/>
      <c r="N151" s="139"/>
    </row>
    <row r="152" spans="2:14" s="134" customFormat="1" ht="9">
      <c r="B152" s="139"/>
      <c r="E152" s="139"/>
      <c r="H152" s="139"/>
      <c r="K152" s="139"/>
      <c r="N152" s="139"/>
    </row>
    <row r="153" spans="2:14" s="134" customFormat="1" ht="9">
      <c r="B153" s="139"/>
      <c r="E153" s="139"/>
      <c r="H153" s="139"/>
      <c r="K153" s="139"/>
      <c r="N153" s="139"/>
    </row>
    <row r="154" spans="2:14" s="134" customFormat="1" ht="9">
      <c r="B154" s="139"/>
      <c r="E154" s="139"/>
      <c r="H154" s="139"/>
      <c r="K154" s="139"/>
      <c r="N154" s="139"/>
    </row>
    <row r="155" spans="2:14" s="134" customFormat="1" ht="9">
      <c r="B155" s="139"/>
      <c r="E155" s="139"/>
      <c r="H155" s="139"/>
      <c r="K155" s="139"/>
      <c r="N155" s="139"/>
    </row>
    <row r="156" spans="2:14" s="134" customFormat="1" ht="9">
      <c r="B156" s="139"/>
      <c r="E156" s="139"/>
      <c r="H156" s="139"/>
      <c r="K156" s="139"/>
      <c r="N156" s="139"/>
    </row>
    <row r="157" spans="2:14" s="134" customFormat="1" ht="9">
      <c r="B157" s="139"/>
      <c r="E157" s="139"/>
      <c r="H157" s="139"/>
      <c r="K157" s="139"/>
      <c r="N157" s="139"/>
    </row>
    <row r="158" spans="2:14" s="134" customFormat="1" ht="9">
      <c r="B158" s="139"/>
      <c r="E158" s="139"/>
      <c r="H158" s="139"/>
      <c r="K158" s="139"/>
      <c r="N158" s="139"/>
    </row>
    <row r="159" spans="2:14" s="134" customFormat="1" ht="9">
      <c r="B159" s="139"/>
      <c r="E159" s="139"/>
      <c r="H159" s="139"/>
      <c r="K159" s="139"/>
      <c r="N159" s="139"/>
    </row>
    <row r="160" spans="2:14" s="134" customFormat="1" ht="9">
      <c r="B160" s="139"/>
      <c r="E160" s="139"/>
      <c r="H160" s="139"/>
      <c r="K160" s="139"/>
      <c r="N160" s="139"/>
    </row>
    <row r="161" spans="1:14" s="134" customFormat="1" ht="9">
      <c r="B161" s="139"/>
      <c r="E161" s="139"/>
      <c r="H161" s="139"/>
      <c r="K161" s="139"/>
      <c r="N161" s="139"/>
    </row>
    <row r="162" spans="1:14" s="134" customFormat="1" ht="9">
      <c r="B162" s="139"/>
      <c r="E162" s="139"/>
      <c r="H162" s="139"/>
      <c r="K162" s="139"/>
      <c r="N162" s="139"/>
    </row>
    <row r="163" spans="1:14" s="134" customFormat="1" ht="9">
      <c r="B163" s="139"/>
      <c r="E163" s="139"/>
      <c r="H163" s="139"/>
      <c r="K163" s="139"/>
      <c r="N163" s="139"/>
    </row>
    <row r="164" spans="1:14" s="134" customFormat="1" ht="9">
      <c r="B164" s="139"/>
      <c r="E164" s="139"/>
      <c r="H164" s="139"/>
      <c r="K164" s="139"/>
      <c r="N164" s="139"/>
    </row>
    <row r="165" spans="1:14" s="134" customFormat="1" ht="11.25">
      <c r="A165" s="25"/>
      <c r="B165" s="142"/>
      <c r="E165" s="139"/>
      <c r="H165" s="139"/>
      <c r="K165" s="139"/>
      <c r="N165" s="139"/>
    </row>
    <row r="166" spans="1:14" s="134" customFormat="1" ht="11.25">
      <c r="A166" s="25"/>
      <c r="B166" s="142"/>
      <c r="E166" s="139"/>
      <c r="H166" s="139"/>
      <c r="K166" s="139"/>
      <c r="N166" s="139"/>
    </row>
    <row r="167" spans="1:14" s="134" customFormat="1" ht="11.25">
      <c r="A167" s="25"/>
      <c r="B167" s="142"/>
      <c r="E167" s="139"/>
      <c r="G167" s="25"/>
      <c r="H167" s="142"/>
      <c r="K167" s="139"/>
      <c r="N167" s="139"/>
    </row>
    <row r="168" spans="1:14" s="134" customFormat="1" ht="11.25">
      <c r="A168" s="25"/>
      <c r="B168" s="142"/>
      <c r="D168" s="25"/>
      <c r="E168" s="142"/>
      <c r="G168" s="25"/>
      <c r="H168" s="142"/>
      <c r="K168" s="139"/>
      <c r="N168" s="139"/>
    </row>
    <row r="169" spans="1:14" s="134" customFormat="1" ht="11.25">
      <c r="A169" s="25"/>
      <c r="B169" s="142"/>
      <c r="D169" s="25"/>
      <c r="E169" s="142"/>
      <c r="G169" s="25"/>
      <c r="H169" s="142"/>
      <c r="K169" s="139"/>
      <c r="N169" s="139"/>
    </row>
    <row r="170" spans="1:14" s="134" customFormat="1" ht="11.25">
      <c r="A170" s="25"/>
      <c r="B170" s="142"/>
      <c r="D170" s="25"/>
      <c r="E170" s="142"/>
      <c r="G170" s="25"/>
      <c r="H170" s="142"/>
      <c r="K170" s="139"/>
      <c r="N170" s="139"/>
    </row>
    <row r="171" spans="1:14" s="134" customFormat="1" ht="11.25">
      <c r="A171" s="25"/>
      <c r="B171" s="142"/>
      <c r="D171" s="25"/>
      <c r="E171" s="142"/>
      <c r="G171" s="25"/>
      <c r="H171" s="142"/>
      <c r="K171" s="139"/>
      <c r="N171" s="139"/>
    </row>
    <row r="172" spans="1:14" s="134" customFormat="1" ht="11.25">
      <c r="A172" s="25"/>
      <c r="B172" s="142"/>
      <c r="D172" s="25"/>
      <c r="E172" s="142"/>
      <c r="G172" s="25"/>
      <c r="H172" s="142"/>
      <c r="J172" s="25"/>
      <c r="K172" s="142"/>
      <c r="N172" s="139"/>
    </row>
    <row r="173" spans="1:14" s="134" customFormat="1" ht="11.25">
      <c r="A173" s="25"/>
      <c r="B173" s="142"/>
      <c r="D173" s="25"/>
      <c r="E173" s="142"/>
      <c r="G173" s="25"/>
      <c r="H173" s="142"/>
      <c r="J173" s="25"/>
      <c r="K173" s="142"/>
      <c r="M173" s="25"/>
      <c r="N173" s="142"/>
    </row>
    <row r="174" spans="1:14" s="134" customFormat="1" ht="11.25">
      <c r="A174" s="25"/>
      <c r="B174" s="142"/>
      <c r="D174" s="25"/>
      <c r="E174" s="142"/>
      <c r="G174" s="25"/>
      <c r="H174" s="142"/>
      <c r="J174" s="25"/>
      <c r="K174" s="142"/>
      <c r="M174" s="25"/>
      <c r="N174" s="142"/>
    </row>
    <row r="175" spans="1:14" s="134" customFormat="1" ht="11.25">
      <c r="A175" s="25"/>
      <c r="B175" s="142"/>
      <c r="D175" s="25"/>
      <c r="E175" s="142"/>
      <c r="G175" s="25"/>
      <c r="H175" s="142"/>
      <c r="J175" s="25"/>
      <c r="K175" s="142"/>
      <c r="M175" s="25"/>
      <c r="N175" s="142"/>
    </row>
    <row r="176" spans="1:14" s="134" customFormat="1" ht="11.25">
      <c r="A176" s="25"/>
      <c r="B176" s="142"/>
      <c r="D176" s="25"/>
      <c r="E176" s="142"/>
      <c r="G176" s="25"/>
      <c r="H176" s="142"/>
      <c r="J176" s="25"/>
      <c r="K176" s="142"/>
      <c r="M176" s="25"/>
      <c r="N176" s="142"/>
    </row>
    <row r="177" spans="1:14" s="134" customFormat="1" ht="11.25">
      <c r="A177" s="25"/>
      <c r="B177" s="142"/>
      <c r="D177" s="25"/>
      <c r="E177" s="142"/>
      <c r="G177" s="25"/>
      <c r="H177" s="142"/>
      <c r="J177" s="25"/>
      <c r="K177" s="142"/>
      <c r="M177" s="25"/>
      <c r="N177" s="142"/>
    </row>
    <row r="178" spans="1:14" s="134" customFormat="1" ht="11.25">
      <c r="A178" s="25"/>
      <c r="B178" s="142"/>
      <c r="D178" s="25"/>
      <c r="E178" s="142"/>
      <c r="G178" s="25"/>
      <c r="H178" s="142"/>
      <c r="J178" s="25"/>
      <c r="K178" s="142"/>
      <c r="M178" s="25"/>
      <c r="N178" s="142"/>
    </row>
    <row r="179" spans="1:14" s="134" customFormat="1" ht="11.25">
      <c r="A179" s="25"/>
      <c r="B179" s="142"/>
      <c r="D179" s="25"/>
      <c r="E179" s="142"/>
      <c r="G179" s="25"/>
      <c r="H179" s="142"/>
      <c r="J179" s="25"/>
      <c r="K179" s="142"/>
      <c r="M179" s="25"/>
      <c r="N179" s="142"/>
    </row>
    <row r="180" spans="1:14" s="134" customFormat="1" ht="11.25">
      <c r="A180" s="25"/>
      <c r="B180" s="142"/>
      <c r="D180" s="25"/>
      <c r="E180" s="142"/>
      <c r="G180" s="25"/>
      <c r="H180" s="142"/>
      <c r="J180" s="25"/>
      <c r="K180" s="142"/>
      <c r="M180" s="25"/>
      <c r="N180" s="142"/>
    </row>
    <row r="181" spans="1:14" s="134" customFormat="1" ht="11.25">
      <c r="A181" s="25"/>
      <c r="B181" s="142"/>
      <c r="D181" s="25"/>
      <c r="E181" s="142"/>
      <c r="G181" s="25"/>
      <c r="H181" s="142"/>
      <c r="J181" s="25"/>
      <c r="K181" s="142"/>
      <c r="M181" s="25"/>
      <c r="N181" s="142"/>
    </row>
    <row r="182" spans="1:14" s="134" customFormat="1" ht="11.25">
      <c r="A182" s="25"/>
      <c r="B182" s="142"/>
      <c r="D182" s="25"/>
      <c r="E182" s="142"/>
      <c r="G182" s="25"/>
      <c r="H182" s="142"/>
      <c r="J182" s="25"/>
      <c r="K182" s="142"/>
      <c r="M182" s="25"/>
      <c r="N182" s="142"/>
    </row>
    <row r="183" spans="1:14" s="25" customFormat="1" ht="11.25">
      <c r="B183" s="142"/>
      <c r="E183" s="142"/>
      <c r="H183" s="142"/>
      <c r="K183" s="142"/>
      <c r="N183" s="142"/>
    </row>
    <row r="184" spans="1:14" s="25" customFormat="1" ht="11.25">
      <c r="B184" s="142"/>
      <c r="E184" s="142"/>
      <c r="H184" s="142"/>
      <c r="K184" s="142"/>
      <c r="N184" s="142"/>
    </row>
    <row r="185" spans="1:14" s="25" customFormat="1" ht="11.25">
      <c r="B185" s="142"/>
      <c r="E185" s="142"/>
      <c r="H185" s="142"/>
      <c r="K185" s="142"/>
      <c r="N185" s="142"/>
    </row>
    <row r="186" spans="1:14" s="25" customFormat="1" ht="11.25">
      <c r="B186" s="142"/>
      <c r="E186" s="142"/>
      <c r="H186" s="142"/>
      <c r="K186" s="142"/>
      <c r="N186" s="142"/>
    </row>
    <row r="187" spans="1:14" s="25" customFormat="1" ht="11.25">
      <c r="B187" s="142"/>
      <c r="E187" s="142"/>
      <c r="H187" s="142"/>
      <c r="K187" s="142"/>
      <c r="N187" s="142"/>
    </row>
    <row r="188" spans="1:14" s="25" customFormat="1" ht="11.25">
      <c r="B188" s="142"/>
      <c r="E188" s="142"/>
      <c r="H188" s="142"/>
      <c r="K188" s="142"/>
      <c r="N188" s="142"/>
    </row>
    <row r="189" spans="1:14" s="25" customFormat="1" ht="11.25">
      <c r="B189" s="142"/>
      <c r="E189" s="142"/>
      <c r="H189" s="142"/>
      <c r="K189" s="142"/>
      <c r="N189" s="142"/>
    </row>
    <row r="190" spans="1:14" s="25" customFormat="1" ht="11.25">
      <c r="B190" s="142"/>
      <c r="E190" s="142"/>
      <c r="H190" s="142"/>
      <c r="K190" s="142"/>
      <c r="N190" s="142"/>
    </row>
    <row r="191" spans="1:14" s="25" customFormat="1" ht="11.25">
      <c r="B191" s="142"/>
      <c r="E191" s="142"/>
      <c r="H191" s="142"/>
      <c r="K191" s="142"/>
      <c r="N191" s="142"/>
    </row>
    <row r="192" spans="1:14" s="25" customFormat="1" ht="11.25">
      <c r="B192" s="142"/>
      <c r="E192" s="142"/>
      <c r="H192" s="142"/>
      <c r="K192" s="142"/>
      <c r="N192" s="142"/>
    </row>
    <row r="193" spans="2:14" s="25" customFormat="1" ht="11.25">
      <c r="B193" s="142"/>
      <c r="E193" s="142"/>
      <c r="H193" s="142"/>
      <c r="K193" s="142"/>
      <c r="N193" s="142"/>
    </row>
    <row r="194" spans="2:14" s="25" customFormat="1" ht="11.25">
      <c r="B194" s="142"/>
      <c r="E194" s="142"/>
      <c r="H194" s="142"/>
      <c r="K194" s="142"/>
      <c r="N194" s="142"/>
    </row>
    <row r="195" spans="2:14" s="25" customFormat="1" ht="11.25">
      <c r="B195" s="142"/>
      <c r="E195" s="142"/>
      <c r="H195" s="142"/>
      <c r="K195" s="142"/>
      <c r="N195" s="142"/>
    </row>
    <row r="196" spans="2:14" s="25" customFormat="1" ht="11.25">
      <c r="B196" s="142"/>
      <c r="E196" s="142"/>
      <c r="H196" s="142"/>
      <c r="K196" s="142"/>
      <c r="N196" s="142"/>
    </row>
    <row r="197" spans="2:14" s="25" customFormat="1" ht="11.25">
      <c r="B197" s="142"/>
      <c r="E197" s="142"/>
      <c r="H197" s="142"/>
      <c r="K197" s="142"/>
      <c r="N197" s="142"/>
    </row>
    <row r="198" spans="2:14" s="25" customFormat="1" ht="11.25">
      <c r="B198" s="142"/>
      <c r="E198" s="142"/>
      <c r="H198" s="142"/>
      <c r="K198" s="142"/>
      <c r="N198" s="142"/>
    </row>
    <row r="199" spans="2:14" s="25" customFormat="1" ht="11.25">
      <c r="B199" s="142"/>
      <c r="E199" s="142"/>
      <c r="H199" s="142"/>
      <c r="K199" s="142"/>
      <c r="N199" s="142"/>
    </row>
    <row r="200" spans="2:14" s="25" customFormat="1" ht="11.25">
      <c r="B200" s="142"/>
      <c r="E200" s="142"/>
      <c r="H200" s="142"/>
      <c r="K200" s="142"/>
      <c r="N200" s="142"/>
    </row>
    <row r="201" spans="2:14" s="25" customFormat="1">
      <c r="B201" s="142"/>
      <c r="E201" s="142"/>
      <c r="G201"/>
      <c r="H201" s="144"/>
      <c r="K201" s="142"/>
      <c r="N201" s="142"/>
    </row>
    <row r="202" spans="2:14" s="25" customFormat="1">
      <c r="B202" s="142"/>
      <c r="E202" s="142"/>
      <c r="G202"/>
      <c r="H202" s="144"/>
      <c r="K202" s="142"/>
      <c r="N202" s="142"/>
    </row>
    <row r="203" spans="2:14" s="25" customFormat="1">
      <c r="B203" s="142"/>
      <c r="E203" s="142"/>
      <c r="G203"/>
      <c r="H203" s="144"/>
      <c r="K203" s="142"/>
      <c r="N203" s="142"/>
    </row>
    <row r="204" spans="2:14" s="25" customFormat="1">
      <c r="B204" s="142"/>
      <c r="E204" s="142"/>
      <c r="G204"/>
      <c r="H204" s="144"/>
      <c r="K204" s="142"/>
      <c r="N204" s="142"/>
    </row>
    <row r="205" spans="2:14" s="25" customFormat="1">
      <c r="B205" s="142"/>
      <c r="E205" s="142"/>
      <c r="G205"/>
      <c r="H205" s="144"/>
      <c r="K205" s="142"/>
      <c r="N205" s="142"/>
    </row>
    <row r="206" spans="2:14" s="25" customFormat="1">
      <c r="B206" s="142"/>
      <c r="E206" s="142"/>
      <c r="G206"/>
      <c r="H206" s="144"/>
      <c r="K206" s="142"/>
      <c r="N206" s="142"/>
    </row>
    <row r="207" spans="2:14" s="25" customFormat="1">
      <c r="B207" s="142"/>
      <c r="E207" s="142"/>
      <c r="G207"/>
      <c r="H207" s="144"/>
      <c r="K207" s="142"/>
      <c r="N207" s="142"/>
    </row>
    <row r="208" spans="2:14" s="25" customFormat="1">
      <c r="B208" s="142"/>
      <c r="E208" s="142"/>
      <c r="G208"/>
      <c r="H208" s="144"/>
      <c r="K208" s="142"/>
      <c r="N208" s="142"/>
    </row>
    <row r="209" spans="2:14" s="25" customFormat="1">
      <c r="B209" s="142"/>
      <c r="E209" s="142"/>
      <c r="G209"/>
      <c r="H209" s="144"/>
      <c r="K209" s="142"/>
      <c r="N209" s="142"/>
    </row>
    <row r="210" spans="2:14" s="25" customFormat="1">
      <c r="B210" s="142"/>
      <c r="E210" s="142"/>
      <c r="G210"/>
      <c r="H210" s="144"/>
      <c r="K210" s="142"/>
      <c r="N210" s="142"/>
    </row>
    <row r="211" spans="2:14" s="25" customFormat="1">
      <c r="B211" s="142"/>
      <c r="E211" s="142"/>
      <c r="G211"/>
      <c r="H211" s="144"/>
      <c r="K211" s="142"/>
      <c r="N211" s="142"/>
    </row>
    <row r="212" spans="2:14" s="25" customFormat="1" ht="11.25">
      <c r="B212" s="142"/>
      <c r="E212" s="142"/>
      <c r="H212" s="142"/>
      <c r="K212" s="142"/>
      <c r="N212" s="142"/>
    </row>
    <row r="213" spans="2:14" s="25" customFormat="1" ht="11.25">
      <c r="B213" s="142"/>
      <c r="E213" s="142"/>
      <c r="H213" s="142"/>
      <c r="K213" s="142"/>
      <c r="N213" s="142"/>
    </row>
    <row r="214" spans="2:14" s="25" customFormat="1" ht="11.25">
      <c r="B214" s="142"/>
      <c r="E214" s="142"/>
      <c r="H214" s="142"/>
      <c r="K214" s="142"/>
      <c r="N214" s="142"/>
    </row>
    <row r="215" spans="2:14" s="25" customFormat="1" ht="11.25">
      <c r="B215" s="142"/>
      <c r="E215" s="142"/>
      <c r="H215" s="142"/>
      <c r="K215" s="142"/>
      <c r="N215" s="142"/>
    </row>
    <row r="216" spans="2:14" s="25" customFormat="1" ht="11.25">
      <c r="B216" s="142"/>
      <c r="E216" s="142"/>
      <c r="H216" s="142"/>
      <c r="K216" s="142"/>
      <c r="N216" s="142"/>
    </row>
    <row r="217" spans="2:14" s="25" customFormat="1" ht="11.25">
      <c r="B217" s="142"/>
      <c r="E217" s="142"/>
      <c r="H217" s="142"/>
      <c r="K217" s="142"/>
      <c r="N217" s="142"/>
    </row>
    <row r="218" spans="2:14" s="25" customFormat="1" ht="11.25">
      <c r="B218" s="142"/>
      <c r="E218" s="142"/>
      <c r="H218" s="142"/>
      <c r="K218" s="142"/>
      <c r="N218" s="142"/>
    </row>
    <row r="219" spans="2:14" s="25" customFormat="1" ht="11.25">
      <c r="B219" s="142"/>
      <c r="E219" s="142"/>
      <c r="H219" s="142"/>
      <c r="K219" s="142"/>
      <c r="N219" s="142"/>
    </row>
    <row r="220" spans="2:14" s="25" customFormat="1" ht="11.25">
      <c r="B220" s="142"/>
      <c r="E220" s="142"/>
      <c r="H220" s="142"/>
      <c r="K220" s="142"/>
      <c r="N220" s="142"/>
    </row>
    <row r="221" spans="2:14" s="25" customFormat="1" ht="11.25">
      <c r="B221" s="142"/>
      <c r="E221" s="142"/>
      <c r="H221" s="142"/>
      <c r="K221" s="142"/>
      <c r="N221" s="142"/>
    </row>
    <row r="222" spans="2:14" s="25" customFormat="1" ht="11.25">
      <c r="B222" s="142"/>
      <c r="E222" s="142"/>
      <c r="H222" s="142"/>
      <c r="K222" s="142"/>
      <c r="N222" s="142"/>
    </row>
    <row r="223" spans="2:14" s="25" customFormat="1" ht="11.25">
      <c r="B223" s="142"/>
      <c r="E223" s="142"/>
      <c r="H223" s="142"/>
      <c r="K223" s="142"/>
      <c r="N223" s="142"/>
    </row>
    <row r="224" spans="2:14" s="25" customFormat="1" ht="11.25">
      <c r="B224" s="142"/>
      <c r="E224" s="142"/>
      <c r="H224" s="142"/>
      <c r="K224" s="142"/>
      <c r="N224" s="142"/>
    </row>
    <row r="225" spans="2:14" s="25" customFormat="1" ht="11.25">
      <c r="B225" s="142"/>
      <c r="E225" s="142"/>
      <c r="H225" s="142"/>
      <c r="K225" s="142"/>
      <c r="N225" s="142"/>
    </row>
    <row r="226" spans="2:14" s="25" customFormat="1" ht="11.25">
      <c r="B226" s="142"/>
      <c r="E226" s="142"/>
      <c r="H226" s="142"/>
      <c r="K226" s="142"/>
      <c r="N226" s="142"/>
    </row>
    <row r="227" spans="2:14" s="25" customFormat="1" ht="11.25">
      <c r="B227" s="142"/>
      <c r="E227" s="142"/>
      <c r="H227" s="142"/>
      <c r="K227" s="142"/>
      <c r="N227" s="142"/>
    </row>
    <row r="228" spans="2:14" s="25" customFormat="1" ht="11.25">
      <c r="B228" s="142"/>
      <c r="E228" s="142"/>
      <c r="H228" s="142"/>
      <c r="K228" s="142"/>
      <c r="N228" s="142"/>
    </row>
    <row r="229" spans="2:14" s="25" customFormat="1" ht="11.25">
      <c r="B229" s="142"/>
      <c r="E229" s="142"/>
      <c r="H229" s="142"/>
      <c r="K229" s="142"/>
      <c r="N229" s="142"/>
    </row>
    <row r="230" spans="2:14" s="25" customFormat="1">
      <c r="B230" s="142"/>
      <c r="E230" s="142"/>
      <c r="G230"/>
      <c r="H230" s="144"/>
      <c r="K230" s="142"/>
      <c r="N230" s="142"/>
    </row>
    <row r="231" spans="2:14" s="25" customFormat="1">
      <c r="B231" s="142"/>
      <c r="E231" s="142"/>
      <c r="G231"/>
      <c r="H231" s="144"/>
      <c r="K231" s="142"/>
      <c r="N231" s="142"/>
    </row>
    <row r="232" spans="2:14" s="25" customFormat="1">
      <c r="B232" s="142"/>
      <c r="E232" s="142"/>
      <c r="G232"/>
      <c r="H232" s="144"/>
      <c r="K232" s="142"/>
      <c r="N232" s="142"/>
    </row>
    <row r="233" spans="2:14" s="25" customFormat="1">
      <c r="B233" s="142"/>
      <c r="E233" s="142"/>
      <c r="G233"/>
      <c r="H233" s="144"/>
      <c r="K233" s="142"/>
      <c r="N233" s="142"/>
    </row>
    <row r="234" spans="2:14" s="25" customFormat="1">
      <c r="B234" s="142"/>
      <c r="E234" s="142"/>
      <c r="G234"/>
      <c r="H234" s="144"/>
      <c r="K234" s="142"/>
      <c r="N234" s="142"/>
    </row>
    <row r="235" spans="2:14" s="25" customFormat="1">
      <c r="B235" s="142"/>
      <c r="E235" s="142"/>
      <c r="G235"/>
      <c r="H235" s="144"/>
      <c r="K235" s="142"/>
      <c r="N235" s="142"/>
    </row>
    <row r="236" spans="2:14" s="25" customFormat="1">
      <c r="B236" s="142"/>
      <c r="E236" s="142"/>
      <c r="G236"/>
      <c r="H236" s="144"/>
      <c r="K236" s="142"/>
      <c r="N236" s="142"/>
    </row>
    <row r="237" spans="2:14" s="25" customFormat="1">
      <c r="B237" s="142"/>
      <c r="E237" s="142"/>
      <c r="G237"/>
      <c r="H237" s="144"/>
      <c r="K237" s="142"/>
      <c r="N237" s="142"/>
    </row>
    <row r="238" spans="2:14" s="25" customFormat="1">
      <c r="B238" s="142"/>
      <c r="E238" s="142"/>
      <c r="G238"/>
      <c r="H238" s="144"/>
      <c r="K238" s="142"/>
      <c r="N238" s="142"/>
    </row>
    <row r="239" spans="2:14" s="25" customFormat="1">
      <c r="B239" s="142"/>
      <c r="E239" s="142"/>
      <c r="G239"/>
      <c r="H239" s="144"/>
      <c r="K239" s="142"/>
      <c r="N239" s="142"/>
    </row>
    <row r="240" spans="2:14" s="25" customFormat="1">
      <c r="B240" s="142"/>
      <c r="E240" s="142"/>
      <c r="G240"/>
      <c r="H240" s="144"/>
      <c r="K240" s="142"/>
      <c r="N240" s="142"/>
    </row>
    <row r="241" spans="2:14" s="25" customFormat="1">
      <c r="B241" s="142"/>
      <c r="E241" s="142"/>
      <c r="G241"/>
      <c r="H241" s="144"/>
      <c r="K241" s="142"/>
      <c r="N241" s="142"/>
    </row>
    <row r="242" spans="2:14" s="25" customFormat="1">
      <c r="B242" s="142"/>
      <c r="E242" s="142"/>
      <c r="G242"/>
      <c r="H242" s="144"/>
      <c r="K242" s="142"/>
      <c r="N242" s="142"/>
    </row>
    <row r="243" spans="2:14" s="25" customFormat="1">
      <c r="B243" s="142"/>
      <c r="E243" s="142"/>
      <c r="G243"/>
      <c r="H243" s="144"/>
      <c r="K243" s="142"/>
      <c r="N243" s="142"/>
    </row>
    <row r="244" spans="2:14" s="25" customFormat="1">
      <c r="B244" s="142"/>
      <c r="E244" s="142"/>
      <c r="G244"/>
      <c r="H244" s="144"/>
      <c r="K244" s="142"/>
      <c r="N244" s="142"/>
    </row>
    <row r="245" spans="2:14" s="25" customFormat="1">
      <c r="B245" s="142"/>
      <c r="E245" s="142"/>
      <c r="G245"/>
      <c r="H245" s="144"/>
      <c r="K245" s="142"/>
      <c r="N245" s="142"/>
    </row>
    <row r="246" spans="2:14" s="25" customFormat="1">
      <c r="B246" s="142"/>
      <c r="E246" s="142"/>
      <c r="G246"/>
      <c r="H246" s="144"/>
      <c r="K246" s="142"/>
      <c r="N246" s="142"/>
    </row>
    <row r="247" spans="2:14" s="25" customFormat="1">
      <c r="B247" s="142"/>
      <c r="E247" s="142"/>
      <c r="G247"/>
      <c r="H247" s="144"/>
      <c r="K247" s="142"/>
      <c r="N247" s="142"/>
    </row>
    <row r="248" spans="2:14" s="25" customFormat="1">
      <c r="B248" s="142"/>
      <c r="E248" s="142"/>
      <c r="G248"/>
      <c r="H248" s="144"/>
      <c r="K248" s="142"/>
      <c r="N248" s="142"/>
    </row>
    <row r="249" spans="2:14" s="25" customFormat="1">
      <c r="B249" s="142"/>
      <c r="E249" s="142"/>
      <c r="G249"/>
      <c r="H249" s="144"/>
      <c r="K249" s="142"/>
      <c r="N249" s="142"/>
    </row>
    <row r="250" spans="2:14" s="25" customFormat="1">
      <c r="B250" s="142"/>
      <c r="E250" s="142"/>
      <c r="G250"/>
      <c r="H250" s="144"/>
      <c r="K250" s="142"/>
      <c r="N250" s="142"/>
    </row>
    <row r="251" spans="2:14" s="25" customFormat="1">
      <c r="B251" s="142"/>
      <c r="E251" s="142"/>
      <c r="G251"/>
      <c r="H251" s="144"/>
      <c r="K251" s="142"/>
      <c r="N251" s="142"/>
    </row>
    <row r="252" spans="2:14" s="25" customFormat="1">
      <c r="B252" s="142"/>
      <c r="E252" s="142"/>
      <c r="G252"/>
      <c r="H252" s="144"/>
      <c r="K252" s="142"/>
      <c r="N252" s="142"/>
    </row>
    <row r="253" spans="2:14" s="25" customFormat="1">
      <c r="B253" s="142"/>
      <c r="E253" s="142"/>
      <c r="G253"/>
      <c r="H253" s="144"/>
      <c r="K253" s="142"/>
      <c r="N253" s="142"/>
    </row>
    <row r="254" spans="2:14" s="25" customFormat="1">
      <c r="B254" s="142"/>
      <c r="E254" s="142"/>
      <c r="G254"/>
      <c r="H254" s="144"/>
      <c r="K254" s="142"/>
      <c r="N254" s="142"/>
    </row>
    <row r="255" spans="2:14" s="25" customFormat="1">
      <c r="B255" s="142"/>
      <c r="E255" s="142"/>
      <c r="G255"/>
      <c r="H255" s="144"/>
      <c r="K255" s="142"/>
      <c r="N255" s="142"/>
    </row>
    <row r="256" spans="2:14" s="25" customFormat="1">
      <c r="B256" s="142"/>
      <c r="E256" s="142"/>
      <c r="G256"/>
      <c r="H256" s="144"/>
      <c r="K256" s="142"/>
      <c r="N256" s="142"/>
    </row>
    <row r="257" spans="2:14" s="25" customFormat="1">
      <c r="B257" s="142"/>
      <c r="E257" s="142"/>
      <c r="G257"/>
      <c r="H257" s="144"/>
      <c r="K257" s="142"/>
      <c r="N257" s="142"/>
    </row>
    <row r="258" spans="2:14" s="25" customFormat="1">
      <c r="B258" s="142"/>
      <c r="E258" s="142"/>
      <c r="G258"/>
      <c r="H258" s="144"/>
      <c r="K258" s="142"/>
      <c r="N258" s="142"/>
    </row>
    <row r="259" spans="2:14" s="25" customFormat="1">
      <c r="B259" s="142"/>
      <c r="E259" s="142"/>
      <c r="G259"/>
      <c r="H259" s="144"/>
      <c r="K259" s="142"/>
      <c r="N259" s="142"/>
    </row>
    <row r="260" spans="2:14" s="25" customFormat="1" ht="11.25">
      <c r="B260" s="142"/>
      <c r="E260" s="142"/>
      <c r="H260" s="142"/>
      <c r="K260" s="142"/>
      <c r="N260" s="142"/>
    </row>
    <row r="261" spans="2:14" s="25" customFormat="1" ht="11.25">
      <c r="B261" s="142"/>
      <c r="E261" s="142"/>
      <c r="H261" s="142"/>
      <c r="K261" s="142"/>
      <c r="N261" s="142"/>
    </row>
    <row r="262" spans="2:14" s="25" customFormat="1" ht="11.25">
      <c r="B262" s="142"/>
      <c r="E262" s="142"/>
      <c r="H262" s="142"/>
      <c r="K262" s="142"/>
      <c r="N262" s="142"/>
    </row>
    <row r="263" spans="2:14" s="25" customFormat="1" ht="11.25">
      <c r="B263" s="142"/>
      <c r="E263" s="142"/>
      <c r="H263" s="142"/>
      <c r="K263" s="142"/>
      <c r="N263" s="142"/>
    </row>
    <row r="264" spans="2:14" s="25" customFormat="1" ht="11.25">
      <c r="B264" s="142"/>
      <c r="E264" s="142"/>
      <c r="H264" s="142"/>
      <c r="K264" s="142"/>
      <c r="N264" s="142"/>
    </row>
    <row r="265" spans="2:14" s="25" customFormat="1" ht="11.25">
      <c r="B265" s="142"/>
      <c r="E265" s="142"/>
      <c r="H265" s="142"/>
      <c r="K265" s="142"/>
      <c r="N265" s="142"/>
    </row>
    <row r="266" spans="2:14" s="25" customFormat="1" ht="11.25">
      <c r="B266" s="142"/>
      <c r="E266" s="142"/>
      <c r="H266" s="142"/>
      <c r="K266" s="142"/>
      <c r="N266" s="142"/>
    </row>
    <row r="267" spans="2:14" s="25" customFormat="1" ht="11.25">
      <c r="B267" s="142"/>
      <c r="E267" s="142"/>
      <c r="H267" s="142"/>
      <c r="K267" s="142"/>
      <c r="N267" s="142"/>
    </row>
    <row r="268" spans="2:14" s="25" customFormat="1" ht="11.25">
      <c r="B268" s="142"/>
      <c r="E268" s="142"/>
      <c r="H268" s="142"/>
      <c r="K268" s="142"/>
      <c r="N268" s="142"/>
    </row>
    <row r="269" spans="2:14" s="25" customFormat="1" ht="11.25">
      <c r="B269" s="142"/>
      <c r="E269" s="142"/>
      <c r="H269" s="142"/>
      <c r="K269" s="142"/>
      <c r="N269" s="142"/>
    </row>
    <row r="270" spans="2:14" s="25" customFormat="1" ht="11.25">
      <c r="B270" s="142"/>
      <c r="E270" s="142"/>
      <c r="H270" s="142"/>
      <c r="K270" s="142"/>
      <c r="N270" s="142"/>
    </row>
    <row r="271" spans="2:14" s="25" customFormat="1" ht="11.25">
      <c r="B271" s="142"/>
      <c r="E271" s="142"/>
      <c r="H271" s="142"/>
      <c r="K271" s="142"/>
      <c r="N271" s="142"/>
    </row>
    <row r="272" spans="2:14" s="25" customFormat="1" ht="11.25">
      <c r="B272" s="142"/>
      <c r="E272" s="142"/>
      <c r="H272" s="142"/>
      <c r="K272" s="142"/>
      <c r="N272" s="142"/>
    </row>
    <row r="273" spans="1:14" s="25" customFormat="1" ht="11.25">
      <c r="B273" s="142"/>
      <c r="E273" s="142"/>
      <c r="H273" s="142"/>
      <c r="K273" s="142"/>
      <c r="N273" s="142"/>
    </row>
    <row r="274" spans="1:14" s="25" customFormat="1" ht="11.25">
      <c r="B274" s="142"/>
      <c r="E274" s="142"/>
      <c r="H274" s="142"/>
      <c r="K274" s="142"/>
      <c r="N274" s="142"/>
    </row>
    <row r="275" spans="1:14" s="25" customFormat="1" ht="11.25">
      <c r="B275" s="142"/>
      <c r="E275" s="142"/>
      <c r="H275" s="142"/>
      <c r="K275" s="142"/>
      <c r="N275" s="142"/>
    </row>
    <row r="276" spans="1:14" s="25" customFormat="1" ht="11.25">
      <c r="B276" s="142"/>
      <c r="E276" s="142"/>
      <c r="H276" s="142"/>
      <c r="K276" s="142"/>
      <c r="N276" s="142"/>
    </row>
    <row r="277" spans="1:14" s="25" customFormat="1" ht="11.25">
      <c r="B277" s="142"/>
      <c r="E277" s="142"/>
      <c r="H277" s="142"/>
      <c r="K277" s="142"/>
      <c r="N277" s="142"/>
    </row>
    <row r="278" spans="1:14" s="25" customFormat="1" ht="11.25">
      <c r="B278" s="142"/>
      <c r="E278" s="142"/>
      <c r="H278" s="142"/>
      <c r="K278" s="142"/>
      <c r="N278" s="142"/>
    </row>
    <row r="279" spans="1:14" s="25" customFormat="1" ht="11.25">
      <c r="B279" s="142"/>
      <c r="E279" s="142"/>
      <c r="H279" s="142"/>
      <c r="K279" s="142"/>
      <c r="N279" s="142"/>
    </row>
    <row r="280" spans="1:14" s="25" customFormat="1" ht="11.25">
      <c r="B280" s="142"/>
      <c r="E280" s="142"/>
      <c r="H280" s="142"/>
      <c r="K280" s="142"/>
      <c r="N280" s="142"/>
    </row>
    <row r="281" spans="1:14" s="25" customFormat="1" ht="11.25">
      <c r="B281" s="142"/>
      <c r="E281" s="142"/>
      <c r="H281" s="142"/>
      <c r="K281" s="142"/>
      <c r="N281" s="142"/>
    </row>
    <row r="282" spans="1:14" s="25" customFormat="1" ht="11.25">
      <c r="B282" s="142"/>
      <c r="E282" s="142"/>
      <c r="H282" s="142"/>
      <c r="K282" s="142"/>
      <c r="N282" s="142"/>
    </row>
    <row r="283" spans="1:14" s="25" customFormat="1">
      <c r="A283"/>
      <c r="B283" s="144"/>
      <c r="E283" s="142"/>
      <c r="H283" s="142"/>
      <c r="K283" s="142"/>
      <c r="N283" s="142"/>
    </row>
    <row r="284" spans="1:14" s="25" customFormat="1">
      <c r="A284"/>
      <c r="B284" s="144"/>
      <c r="E284" s="142"/>
      <c r="H284" s="142"/>
      <c r="K284" s="142"/>
      <c r="N284" s="142"/>
    </row>
    <row r="285" spans="1:14" s="25" customFormat="1">
      <c r="A285"/>
      <c r="B285" s="144"/>
      <c r="E285" s="142"/>
      <c r="G285"/>
      <c r="H285" s="144"/>
      <c r="K285" s="142"/>
      <c r="N285" s="142"/>
    </row>
    <row r="286" spans="1:14" s="25" customFormat="1">
      <c r="A286"/>
      <c r="B286" s="144"/>
      <c r="D286"/>
      <c r="E286" s="144"/>
      <c r="G286"/>
      <c r="H286" s="144"/>
      <c r="K286" s="142"/>
      <c r="N286" s="142"/>
    </row>
    <row r="287" spans="1:14" s="25" customFormat="1">
      <c r="A287"/>
      <c r="B287" s="144"/>
      <c r="D287"/>
      <c r="E287" s="144"/>
      <c r="G287"/>
      <c r="H287" s="144"/>
      <c r="K287" s="142"/>
      <c r="N287" s="142"/>
    </row>
    <row r="288" spans="1:14" s="25" customFormat="1">
      <c r="A288"/>
      <c r="B288" s="144"/>
      <c r="D288"/>
      <c r="E288" s="144"/>
      <c r="G288"/>
      <c r="H288" s="144"/>
      <c r="K288" s="142"/>
      <c r="N288" s="142"/>
    </row>
    <row r="289" spans="1:14" s="25" customFormat="1">
      <c r="A289"/>
      <c r="B289" s="144"/>
      <c r="D289"/>
      <c r="E289" s="144"/>
      <c r="G289"/>
      <c r="H289" s="144"/>
      <c r="K289" s="142"/>
      <c r="N289" s="142"/>
    </row>
    <row r="290" spans="1:14" s="25" customFormat="1">
      <c r="A290"/>
      <c r="B290" s="144"/>
      <c r="D290"/>
      <c r="E290" s="144"/>
      <c r="G290"/>
      <c r="H290" s="144"/>
      <c r="J290"/>
      <c r="K290" s="144"/>
      <c r="N290" s="142"/>
    </row>
    <row r="291" spans="1:14" s="25" customFormat="1">
      <c r="A291"/>
      <c r="B291" s="144"/>
      <c r="D291"/>
      <c r="E291" s="144"/>
      <c r="G291"/>
      <c r="H291" s="144"/>
      <c r="J291"/>
      <c r="K291" s="144"/>
      <c r="M291"/>
      <c r="N291" s="144"/>
    </row>
    <row r="292" spans="1:14" s="25" customFormat="1">
      <c r="A292"/>
      <c r="B292" s="144"/>
      <c r="D292"/>
      <c r="E292" s="144"/>
      <c r="G292"/>
      <c r="H292" s="144"/>
      <c r="J292"/>
      <c r="K292" s="144"/>
      <c r="M292"/>
      <c r="N292" s="144"/>
    </row>
    <row r="293" spans="1:14" s="25" customFormat="1">
      <c r="A293"/>
      <c r="B293" s="144"/>
      <c r="D293"/>
      <c r="E293" s="144"/>
      <c r="G293"/>
      <c r="H293" s="144"/>
      <c r="J293"/>
      <c r="K293" s="144"/>
      <c r="M293"/>
      <c r="N293" s="144"/>
    </row>
    <row r="294" spans="1:14" s="25" customFormat="1">
      <c r="A294"/>
      <c r="B294" s="144"/>
      <c r="D294"/>
      <c r="E294" s="144"/>
      <c r="G294"/>
      <c r="H294" s="144"/>
      <c r="J294"/>
      <c r="K294" s="144"/>
      <c r="M294"/>
      <c r="N294" s="144"/>
    </row>
    <row r="295" spans="1:14" s="25" customFormat="1">
      <c r="A295"/>
      <c r="B295" s="144"/>
      <c r="D295"/>
      <c r="E295" s="144"/>
      <c r="G295"/>
      <c r="H295" s="144"/>
      <c r="J295"/>
      <c r="K295" s="144"/>
      <c r="M295"/>
      <c r="N295" s="144"/>
    </row>
    <row r="296" spans="1:14" s="25" customFormat="1">
      <c r="A296"/>
      <c r="B296" s="144"/>
      <c r="D296"/>
      <c r="E296" s="144"/>
      <c r="G296"/>
      <c r="H296" s="144"/>
      <c r="J296"/>
      <c r="K296" s="144"/>
      <c r="M296"/>
      <c r="N296" s="144"/>
    </row>
    <row r="297" spans="1:14" s="25" customFormat="1">
      <c r="A297"/>
      <c r="B297" s="144"/>
      <c r="D297"/>
      <c r="E297" s="144"/>
      <c r="G297"/>
      <c r="H297" s="144"/>
      <c r="J297"/>
      <c r="K297" s="144"/>
      <c r="M297"/>
      <c r="N297" s="144"/>
    </row>
    <row r="298" spans="1:14" s="25" customFormat="1">
      <c r="A298"/>
      <c r="B298" s="144"/>
      <c r="D298"/>
      <c r="E298" s="144"/>
      <c r="G298"/>
      <c r="H298" s="144"/>
      <c r="J298"/>
      <c r="K298" s="144"/>
      <c r="M298"/>
      <c r="N298" s="144"/>
    </row>
    <row r="299" spans="1:14" s="25" customFormat="1">
      <c r="A299"/>
      <c r="B299" s="144"/>
      <c r="D299"/>
      <c r="E299" s="144"/>
      <c r="G299"/>
      <c r="H299" s="144"/>
      <c r="J299"/>
      <c r="K299" s="144"/>
      <c r="M299"/>
      <c r="N299" s="144"/>
    </row>
    <row r="300" spans="1:14" s="25" customFormat="1">
      <c r="A300"/>
      <c r="B300" s="144"/>
      <c r="D300"/>
      <c r="E300" s="144"/>
      <c r="G300"/>
      <c r="H300" s="144"/>
      <c r="J300"/>
      <c r="K300" s="144"/>
      <c r="M300"/>
      <c r="N300" s="144"/>
    </row>
  </sheetData>
  <pageMargins left="0.70866141732283472" right="0.70866141732283472" top="0.74803149606299213" bottom="0.74803149606299213" header="0.31496062992125984" footer="0.31496062992125984"/>
  <pageSetup paperSize="5" scale="80" orientation="landscape" r:id="rId1"/>
  <headerFooter>
    <oddFooter>&amp;LOLIS Gap Analysis Questionnaire | &amp;A&amp;C[ENTER ORG NAME]&amp;RPage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A1:N45"/>
  <sheetViews>
    <sheetView showGridLines="0" workbookViewId="0">
      <selection activeCell="B5" sqref="B5:J5"/>
    </sheetView>
  </sheetViews>
  <sheetFormatPr defaultRowHeight="15"/>
  <cols>
    <col min="1" max="1" width="24.28515625" customWidth="1"/>
    <col min="2" max="2" width="4.5703125" customWidth="1"/>
    <col min="3" max="3" width="18.140625" customWidth="1"/>
    <col min="4" max="4" width="4.5703125" customWidth="1"/>
    <col min="5" max="5" width="20" customWidth="1"/>
    <col min="6" max="6" width="4.5703125" customWidth="1"/>
    <col min="7" max="7" width="16.140625" customWidth="1"/>
    <col min="8" max="8" width="4.5703125" customWidth="1"/>
    <col min="9" max="9" width="13.5703125" customWidth="1"/>
    <col min="10" max="10" width="4.5703125" customWidth="1"/>
    <col min="11" max="11" width="18.42578125" customWidth="1"/>
    <col min="12" max="12" width="4.5703125" customWidth="1"/>
    <col min="13" max="13" width="15.28515625" customWidth="1"/>
    <col min="14" max="14" width="61.85546875" customWidth="1"/>
  </cols>
  <sheetData>
    <row r="1" spans="1:14" ht="20.25">
      <c r="A1" s="91" t="s">
        <v>146</v>
      </c>
      <c r="B1" s="93"/>
      <c r="C1" s="93"/>
      <c r="D1" s="93"/>
      <c r="E1" s="93"/>
      <c r="F1" s="93"/>
      <c r="G1" s="93"/>
      <c r="H1" s="93"/>
      <c r="I1" s="93"/>
      <c r="J1" s="93"/>
      <c r="K1" s="93"/>
      <c r="L1" s="93"/>
      <c r="M1" s="93"/>
      <c r="N1" s="93"/>
    </row>
    <row r="3" spans="1:14" ht="18.75">
      <c r="A3" s="35" t="s">
        <v>126</v>
      </c>
    </row>
    <row r="4" spans="1:14" ht="8.25" customHeight="1"/>
    <row r="5" spans="1:14" s="21" customFormat="1" ht="23.25" customHeight="1">
      <c r="A5" s="32" t="s">
        <v>127</v>
      </c>
      <c r="B5" s="197"/>
      <c r="C5" s="197"/>
      <c r="D5" s="197"/>
      <c r="E5" s="197"/>
      <c r="F5" s="197"/>
      <c r="G5" s="197"/>
      <c r="H5" s="197"/>
      <c r="I5" s="197"/>
      <c r="J5" s="197"/>
    </row>
    <row r="6" spans="1:14" s="21" customFormat="1" ht="23.25" customHeight="1">
      <c r="A6" s="32" t="s">
        <v>128</v>
      </c>
      <c r="B6" s="198"/>
      <c r="C6" s="198"/>
      <c r="D6" s="198"/>
      <c r="E6" s="198"/>
      <c r="F6" s="198"/>
      <c r="G6" s="198"/>
      <c r="H6" s="198"/>
      <c r="I6" s="198"/>
      <c r="J6" s="198"/>
    </row>
    <row r="7" spans="1:14" s="21" customFormat="1" ht="23.25" customHeight="1">
      <c r="A7" s="32" t="s">
        <v>129</v>
      </c>
      <c r="B7" s="198"/>
      <c r="C7" s="198"/>
      <c r="D7" s="198"/>
      <c r="E7" s="198"/>
      <c r="F7" s="198"/>
      <c r="G7" s="198"/>
      <c r="H7" s="198"/>
      <c r="I7" s="198"/>
      <c r="J7" s="198"/>
    </row>
    <row r="8" spans="1:14" s="20" customFormat="1" ht="12">
      <c r="A8" s="29"/>
    </row>
    <row r="9" spans="1:14" s="21" customFormat="1" ht="24" customHeight="1">
      <c r="A9" s="34" t="s">
        <v>147</v>
      </c>
      <c r="B9" s="94"/>
      <c r="C9" s="24" t="s">
        <v>130</v>
      </c>
      <c r="D9" s="94"/>
      <c r="E9" s="30" t="s">
        <v>154</v>
      </c>
      <c r="F9" s="94"/>
      <c r="G9" s="24" t="s">
        <v>131</v>
      </c>
      <c r="H9" s="94"/>
      <c r="I9" s="24" t="s">
        <v>132</v>
      </c>
      <c r="J9" s="94"/>
      <c r="K9" s="30" t="s">
        <v>692</v>
      </c>
      <c r="L9" s="156"/>
      <c r="M9" s="24"/>
    </row>
    <row r="10" spans="1:14" s="21" customFormat="1" ht="12">
      <c r="A10" s="33"/>
      <c r="B10" s="31"/>
      <c r="C10" s="24"/>
      <c r="D10" s="31"/>
      <c r="E10" s="24"/>
      <c r="F10" s="31"/>
      <c r="G10" s="24"/>
      <c r="H10" s="31"/>
      <c r="I10" s="24"/>
      <c r="J10" s="31"/>
      <c r="K10" s="24"/>
      <c r="L10" s="31"/>
      <c r="M10" s="24"/>
    </row>
    <row r="11" spans="1:14" s="21" customFormat="1" ht="24" customHeight="1">
      <c r="A11" s="34" t="s">
        <v>133</v>
      </c>
      <c r="B11" s="94"/>
      <c r="C11" s="24" t="s">
        <v>0</v>
      </c>
      <c r="D11" s="94"/>
      <c r="E11" s="24" t="s">
        <v>1</v>
      </c>
      <c r="F11" s="94"/>
      <c r="G11" s="24" t="s">
        <v>2</v>
      </c>
      <c r="H11" s="94"/>
      <c r="I11" s="24" t="s">
        <v>3</v>
      </c>
      <c r="J11" s="94"/>
      <c r="K11" s="24" t="s">
        <v>4</v>
      </c>
      <c r="L11" s="94"/>
      <c r="M11" s="24" t="s">
        <v>134</v>
      </c>
      <c r="N11" s="95"/>
    </row>
    <row r="12" spans="1:14" ht="8.25" customHeight="1"/>
    <row r="13" spans="1:14" ht="18.75">
      <c r="A13" s="35" t="s">
        <v>148</v>
      </c>
    </row>
    <row r="14" spans="1:14" ht="8.25" customHeight="1"/>
    <row r="15" spans="1:14" s="40" customFormat="1" ht="20.100000000000001" customHeight="1">
      <c r="A15" s="193" t="s">
        <v>135</v>
      </c>
      <c r="B15" s="193"/>
      <c r="C15" s="193" t="s">
        <v>136</v>
      </c>
      <c r="D15" s="193"/>
      <c r="E15" s="193"/>
      <c r="F15" s="193" t="s">
        <v>137</v>
      </c>
      <c r="G15" s="193"/>
      <c r="H15" s="193"/>
      <c r="I15" s="199"/>
      <c r="J15" s="193" t="s">
        <v>138</v>
      </c>
      <c r="K15" s="193"/>
      <c r="L15" s="193" t="s">
        <v>139</v>
      </c>
      <c r="M15" s="193"/>
      <c r="N15" s="193"/>
    </row>
    <row r="16" spans="1:14" s="45" customFormat="1" ht="20.100000000000001" customHeight="1">
      <c r="A16" s="190" t="s">
        <v>140</v>
      </c>
      <c r="B16" s="190"/>
      <c r="C16" s="190"/>
      <c r="D16" s="190"/>
      <c r="E16" s="190"/>
      <c r="F16" s="195"/>
      <c r="G16" s="196"/>
      <c r="H16" s="196"/>
      <c r="I16" s="196"/>
      <c r="J16" s="190"/>
      <c r="K16" s="190"/>
      <c r="L16" s="190"/>
      <c r="M16" s="190"/>
      <c r="N16" s="190"/>
    </row>
    <row r="17" spans="1:14" s="45" customFormat="1" ht="20.100000000000001" customHeight="1">
      <c r="A17" s="190" t="s">
        <v>141</v>
      </c>
      <c r="B17" s="190"/>
      <c r="C17" s="190"/>
      <c r="D17" s="190"/>
      <c r="E17" s="190"/>
      <c r="F17" s="195"/>
      <c r="G17" s="196"/>
      <c r="H17" s="196"/>
      <c r="I17" s="196"/>
      <c r="J17" s="190"/>
      <c r="K17" s="190"/>
      <c r="L17" s="190"/>
      <c r="M17" s="190"/>
      <c r="N17" s="190"/>
    </row>
    <row r="18" spans="1:14" s="45" customFormat="1" ht="20.100000000000001" customHeight="1">
      <c r="A18" s="190" t="s">
        <v>142</v>
      </c>
      <c r="B18" s="190"/>
      <c r="C18" s="190"/>
      <c r="D18" s="190"/>
      <c r="E18" s="190"/>
      <c r="F18" s="195"/>
      <c r="G18" s="196"/>
      <c r="H18" s="196"/>
      <c r="I18" s="196"/>
      <c r="J18" s="190"/>
      <c r="K18" s="190"/>
      <c r="L18" s="190"/>
      <c r="M18" s="190"/>
      <c r="N18" s="190"/>
    </row>
    <row r="19" spans="1:14" s="45" customFormat="1" ht="20.100000000000001" customHeight="1">
      <c r="A19" s="190" t="s">
        <v>149</v>
      </c>
      <c r="B19" s="190"/>
      <c r="C19" s="190"/>
      <c r="D19" s="190"/>
      <c r="E19" s="190"/>
      <c r="F19" s="195"/>
      <c r="G19" s="196"/>
      <c r="H19" s="196"/>
      <c r="I19" s="196"/>
      <c r="J19" s="190"/>
      <c r="K19" s="190"/>
      <c r="L19" s="190"/>
      <c r="M19" s="190"/>
      <c r="N19" s="190"/>
    </row>
    <row r="20" spans="1:14" s="45" customFormat="1" ht="20.100000000000001" customHeight="1">
      <c r="A20" s="190" t="s">
        <v>143</v>
      </c>
      <c r="B20" s="190"/>
      <c r="C20" s="190"/>
      <c r="D20" s="190"/>
      <c r="E20" s="190"/>
      <c r="F20" s="195"/>
      <c r="G20" s="196"/>
      <c r="H20" s="196"/>
      <c r="I20" s="196"/>
      <c r="J20" s="190"/>
      <c r="K20" s="190"/>
      <c r="L20" s="190"/>
      <c r="M20" s="190"/>
      <c r="N20" s="190"/>
    </row>
    <row r="21" spans="1:14" s="45" customFormat="1" ht="20.100000000000001" customHeight="1">
      <c r="A21" s="190" t="s">
        <v>150</v>
      </c>
      <c r="B21" s="190"/>
      <c r="C21" s="190"/>
      <c r="D21" s="190"/>
      <c r="E21" s="190"/>
      <c r="F21" s="195"/>
      <c r="G21" s="196"/>
      <c r="H21" s="196"/>
      <c r="I21" s="196"/>
      <c r="J21" s="190"/>
      <c r="K21" s="190"/>
      <c r="L21" s="190"/>
      <c r="M21" s="190"/>
      <c r="N21" s="190"/>
    </row>
    <row r="22" spans="1:14" s="45" customFormat="1" ht="20.100000000000001" customHeight="1">
      <c r="A22" s="190" t="s">
        <v>144</v>
      </c>
      <c r="B22" s="190"/>
      <c r="C22" s="190"/>
      <c r="D22" s="190"/>
      <c r="E22" s="190"/>
      <c r="F22" s="195"/>
      <c r="G22" s="196"/>
      <c r="H22" s="196"/>
      <c r="I22" s="196"/>
      <c r="J22" s="190"/>
      <c r="K22" s="190"/>
      <c r="L22" s="190"/>
      <c r="M22" s="190"/>
      <c r="N22" s="190"/>
    </row>
    <row r="23" spans="1:14" s="45" customFormat="1" ht="20.100000000000001" customHeight="1">
      <c r="A23" s="190" t="s">
        <v>145</v>
      </c>
      <c r="B23" s="190"/>
      <c r="C23" s="190"/>
      <c r="D23" s="190"/>
      <c r="E23" s="190"/>
      <c r="F23" s="190"/>
      <c r="G23" s="190"/>
      <c r="H23" s="190"/>
      <c r="I23" s="191"/>
      <c r="J23" s="190"/>
      <c r="K23" s="190"/>
      <c r="L23" s="190"/>
      <c r="M23" s="190"/>
      <c r="N23" s="190"/>
    </row>
    <row r="24" spans="1:14" s="45" customFormat="1" ht="20.100000000000001" customHeight="1">
      <c r="A24" s="190" t="s">
        <v>696</v>
      </c>
      <c r="B24" s="190"/>
      <c r="C24" s="190"/>
      <c r="D24" s="190"/>
      <c r="E24" s="190"/>
      <c r="F24" s="190"/>
      <c r="G24" s="190"/>
      <c r="H24" s="190"/>
      <c r="I24" s="191"/>
      <c r="J24" s="190"/>
      <c r="K24" s="190"/>
      <c r="L24" s="190"/>
      <c r="M24" s="190"/>
      <c r="N24" s="190"/>
    </row>
    <row r="25" spans="1:14" s="45" customFormat="1" ht="20.100000000000001" customHeight="1">
      <c r="A25" s="192" t="s">
        <v>697</v>
      </c>
      <c r="B25" s="192"/>
      <c r="C25" s="190"/>
      <c r="D25" s="190"/>
      <c r="E25" s="190"/>
      <c r="F25" s="190"/>
      <c r="G25" s="190"/>
      <c r="H25" s="190"/>
      <c r="I25" s="191"/>
      <c r="J25" s="190"/>
      <c r="K25" s="190"/>
      <c r="L25" s="190"/>
      <c r="M25" s="190"/>
      <c r="N25" s="190"/>
    </row>
    <row r="26" spans="1:14">
      <c r="A26" s="36"/>
      <c r="B26" s="36"/>
      <c r="C26" s="36"/>
      <c r="D26" s="36"/>
      <c r="E26" s="36"/>
      <c r="F26" s="36"/>
      <c r="G26" s="36"/>
      <c r="H26" s="36"/>
      <c r="I26" s="36"/>
      <c r="J26" s="37"/>
      <c r="K26" s="37"/>
      <c r="L26" s="36"/>
      <c r="M26" s="36"/>
      <c r="N26" s="36"/>
    </row>
    <row r="27" spans="1:14" s="162" customFormat="1" ht="18" customHeight="1">
      <c r="A27" s="166" t="s">
        <v>705</v>
      </c>
      <c r="B27" s="161"/>
      <c r="C27" s="161"/>
      <c r="D27" s="161"/>
      <c r="E27" s="161"/>
      <c r="F27" s="161"/>
      <c r="G27" s="161"/>
      <c r="H27" s="161"/>
      <c r="I27" s="161"/>
      <c r="J27" s="161"/>
      <c r="K27" s="161"/>
      <c r="L27" s="161"/>
    </row>
    <row r="28" spans="1:14" s="162" customFormat="1" ht="22.5" customHeight="1">
      <c r="A28" s="160"/>
      <c r="B28" s="161"/>
      <c r="C28" s="161"/>
      <c r="D28" s="161"/>
      <c r="E28" s="161"/>
      <c r="F28" s="161"/>
      <c r="G28" s="161"/>
      <c r="H28" s="161"/>
      <c r="I28" s="161"/>
      <c r="J28" s="161"/>
      <c r="K28" s="161"/>
      <c r="L28" s="161"/>
    </row>
    <row r="29" spans="1:14" s="162" customFormat="1" ht="23.25" customHeight="1">
      <c r="A29" s="194" t="s">
        <v>748</v>
      </c>
      <c r="B29" s="194"/>
      <c r="C29" s="194"/>
      <c r="D29" s="194"/>
      <c r="E29" s="194"/>
      <c r="F29" s="194"/>
      <c r="G29" s="194"/>
      <c r="H29" s="194"/>
      <c r="I29" s="194"/>
      <c r="J29" s="194"/>
      <c r="K29" s="194"/>
      <c r="L29" s="194"/>
    </row>
    <row r="30" spans="1:14" s="162" customFormat="1" ht="15" customHeight="1">
      <c r="A30" s="167"/>
      <c r="B30" s="167"/>
      <c r="C30" s="167"/>
      <c r="D30" s="167"/>
      <c r="E30" s="167"/>
      <c r="F30" s="167"/>
      <c r="G30" s="167"/>
      <c r="H30" s="167"/>
      <c r="I30" s="167"/>
      <c r="J30" s="167"/>
      <c r="K30" s="167"/>
      <c r="L30" s="167"/>
    </row>
    <row r="31" spans="1:14" s="40" customFormat="1" ht="20.100000000000001" customHeight="1">
      <c r="A31" s="193" t="s">
        <v>135</v>
      </c>
      <c r="B31" s="193"/>
      <c r="C31" s="193" t="s">
        <v>136</v>
      </c>
      <c r="D31" s="193"/>
      <c r="E31" s="193"/>
      <c r="F31" s="193" t="s">
        <v>137</v>
      </c>
      <c r="G31" s="193"/>
      <c r="H31" s="193"/>
      <c r="I31" s="199"/>
      <c r="J31" s="193" t="s">
        <v>138</v>
      </c>
      <c r="K31" s="193"/>
      <c r="L31" s="193" t="s">
        <v>139</v>
      </c>
      <c r="M31" s="193"/>
      <c r="N31" s="193"/>
    </row>
    <row r="32" spans="1:14" s="45" customFormat="1" ht="20.100000000000001" customHeight="1">
      <c r="A32" s="190"/>
      <c r="B32" s="190"/>
      <c r="C32" s="190"/>
      <c r="D32" s="190"/>
      <c r="E32" s="190"/>
      <c r="F32" s="195"/>
      <c r="G32" s="196"/>
      <c r="H32" s="196"/>
      <c r="I32" s="196"/>
      <c r="J32" s="190"/>
      <c r="K32" s="190"/>
      <c r="L32" s="190"/>
      <c r="M32" s="190"/>
      <c r="N32" s="190"/>
    </row>
    <row r="33" spans="1:14" s="45" customFormat="1" ht="20.100000000000001" customHeight="1">
      <c r="A33" s="190"/>
      <c r="B33" s="190"/>
      <c r="C33" s="190"/>
      <c r="D33" s="190"/>
      <c r="E33" s="190"/>
      <c r="F33" s="195"/>
      <c r="G33" s="196"/>
      <c r="H33" s="196"/>
      <c r="I33" s="196"/>
      <c r="J33" s="190"/>
      <c r="K33" s="190"/>
      <c r="L33" s="190"/>
      <c r="M33" s="190"/>
      <c r="N33" s="190"/>
    </row>
    <row r="34" spans="1:14" s="45" customFormat="1" ht="20.100000000000001" customHeight="1">
      <c r="A34" s="190"/>
      <c r="B34" s="190"/>
      <c r="C34" s="190"/>
      <c r="D34" s="190"/>
      <c r="E34" s="190"/>
      <c r="F34" s="191"/>
      <c r="G34" s="200"/>
      <c r="H34" s="200"/>
      <c r="I34" s="201"/>
      <c r="J34" s="190"/>
      <c r="K34" s="190"/>
      <c r="L34" s="190"/>
      <c r="M34" s="190"/>
      <c r="N34" s="190"/>
    </row>
    <row r="35" spans="1:14" s="163" customFormat="1" ht="20.100000000000001" customHeight="1">
      <c r="A35" s="162"/>
      <c r="B35" s="162"/>
      <c r="C35" s="162"/>
      <c r="D35" s="162"/>
      <c r="E35" s="162"/>
      <c r="F35" s="162"/>
      <c r="G35" s="162"/>
      <c r="H35" s="162"/>
      <c r="I35" s="162"/>
      <c r="J35" s="162"/>
      <c r="K35" s="162"/>
      <c r="L35" s="162"/>
    </row>
    <row r="36" spans="1:14" s="163" customFormat="1" ht="20.100000000000001" customHeight="1">
      <c r="A36" s="162"/>
      <c r="B36" s="162"/>
      <c r="C36" s="162"/>
      <c r="D36" s="162"/>
      <c r="E36" s="162"/>
      <c r="F36" s="162"/>
      <c r="G36" s="162"/>
      <c r="H36" s="162"/>
      <c r="I36" s="162"/>
      <c r="J36" s="162"/>
      <c r="K36" s="162"/>
      <c r="L36" s="162"/>
    </row>
    <row r="37" spans="1:14" s="45" customFormat="1" ht="20.100000000000001" customHeight="1">
      <c r="A37" s="35" t="s">
        <v>151</v>
      </c>
      <c r="B37"/>
      <c r="C37"/>
      <c r="D37"/>
      <c r="E37"/>
      <c r="F37"/>
      <c r="G37"/>
      <c r="H37"/>
      <c r="I37"/>
      <c r="J37"/>
      <c r="K37"/>
      <c r="L37"/>
    </row>
    <row r="38" spans="1:14" s="45" customFormat="1" ht="20.100000000000001" customHeight="1">
      <c r="A38"/>
      <c r="B38"/>
      <c r="C38"/>
      <c r="D38"/>
      <c r="E38"/>
      <c r="F38"/>
      <c r="G38"/>
      <c r="H38"/>
      <c r="I38"/>
      <c r="J38"/>
      <c r="K38"/>
      <c r="L38"/>
    </row>
    <row r="39" spans="1:14" s="45" customFormat="1" ht="20.100000000000001" customHeight="1">
      <c r="A39" s="193" t="s">
        <v>152</v>
      </c>
      <c r="B39" s="193"/>
      <c r="C39" s="152" t="s">
        <v>153</v>
      </c>
      <c r="D39" s="152"/>
      <c r="E39" s="152"/>
      <c r="F39" s="152"/>
      <c r="G39" s="152"/>
      <c r="H39" s="152"/>
      <c r="I39" s="152"/>
      <c r="J39" s="152"/>
      <c r="K39" s="152"/>
      <c r="L39" s="152"/>
      <c r="M39" s="152"/>
      <c r="N39" s="152"/>
    </row>
    <row r="40" spans="1:14" s="45" customFormat="1" ht="20.100000000000001" customHeight="1">
      <c r="A40" s="189"/>
      <c r="B40" s="189"/>
      <c r="C40" s="151"/>
      <c r="D40" s="151"/>
      <c r="E40" s="151"/>
      <c r="F40" s="151"/>
      <c r="G40" s="151"/>
      <c r="H40" s="151"/>
      <c r="I40" s="151"/>
      <c r="J40" s="151"/>
      <c r="K40" s="151"/>
      <c r="L40" s="151"/>
      <c r="M40" s="151"/>
      <c r="N40" s="151"/>
    </row>
    <row r="41" spans="1:14" s="45" customFormat="1" ht="20.100000000000001" customHeight="1">
      <c r="A41" s="189"/>
      <c r="B41" s="189"/>
      <c r="C41" s="151"/>
      <c r="D41" s="151"/>
      <c r="E41" s="151"/>
      <c r="F41" s="151"/>
      <c r="G41" s="151"/>
      <c r="H41" s="151"/>
      <c r="I41" s="151"/>
      <c r="J41" s="151"/>
      <c r="K41" s="151"/>
      <c r="L41" s="151"/>
      <c r="M41" s="151"/>
      <c r="N41" s="151"/>
    </row>
    <row r="42" spans="1:14" s="45" customFormat="1" ht="20.100000000000001" customHeight="1">
      <c r="A42" s="189"/>
      <c r="B42" s="189"/>
      <c r="C42" s="151"/>
      <c r="D42" s="151"/>
      <c r="E42" s="151"/>
      <c r="F42" s="151"/>
      <c r="G42" s="151"/>
      <c r="H42" s="151"/>
      <c r="I42" s="151"/>
      <c r="J42" s="151"/>
      <c r="K42" s="151"/>
      <c r="L42" s="151"/>
      <c r="M42" s="151"/>
      <c r="N42" s="151"/>
    </row>
    <row r="43" spans="1:14">
      <c r="A43" s="189"/>
      <c r="B43" s="189"/>
      <c r="C43" s="151"/>
      <c r="D43" s="151"/>
      <c r="E43" s="151"/>
      <c r="F43" s="151"/>
      <c r="G43" s="151"/>
      <c r="H43" s="151"/>
      <c r="I43" s="151"/>
      <c r="J43" s="151"/>
      <c r="K43" s="151"/>
      <c r="L43" s="151"/>
      <c r="M43" s="151"/>
      <c r="N43" s="151"/>
    </row>
    <row r="44" spans="1:14">
      <c r="A44" s="189"/>
      <c r="B44" s="189"/>
      <c r="C44" s="151"/>
      <c r="D44" s="151"/>
      <c r="E44" s="151"/>
      <c r="F44" s="151"/>
      <c r="G44" s="151"/>
      <c r="H44" s="151"/>
      <c r="I44" s="151"/>
      <c r="J44" s="151"/>
      <c r="K44" s="151"/>
      <c r="L44" s="151"/>
      <c r="M44" s="151"/>
      <c r="N44" s="151"/>
    </row>
    <row r="45" spans="1:14">
      <c r="A45" s="189"/>
      <c r="B45" s="189"/>
      <c r="C45" s="151"/>
      <c r="D45" s="151"/>
      <c r="E45" s="151"/>
      <c r="F45" s="151"/>
      <c r="G45" s="151"/>
      <c r="H45" s="151"/>
      <c r="I45" s="151"/>
      <c r="J45" s="151"/>
      <c r="K45" s="151"/>
      <c r="L45" s="151"/>
      <c r="M45" s="151"/>
      <c r="N45" s="151"/>
    </row>
  </sheetData>
  <mergeCells count="86">
    <mergeCell ref="A34:B34"/>
    <mergeCell ref="C34:E34"/>
    <mergeCell ref="F34:I34"/>
    <mergeCell ref="J34:K34"/>
    <mergeCell ref="L34:N34"/>
    <mergeCell ref="A32:B32"/>
    <mergeCell ref="C32:E32"/>
    <mergeCell ref="F32:I32"/>
    <mergeCell ref="J32:K32"/>
    <mergeCell ref="L32:N32"/>
    <mergeCell ref="A33:B33"/>
    <mergeCell ref="C33:E33"/>
    <mergeCell ref="F33:I33"/>
    <mergeCell ref="J33:K33"/>
    <mergeCell ref="L33:N33"/>
    <mergeCell ref="F25:I25"/>
    <mergeCell ref="J25:K25"/>
    <mergeCell ref="L25:N25"/>
    <mergeCell ref="F22:I22"/>
    <mergeCell ref="A31:B31"/>
    <mergeCell ref="C31:E31"/>
    <mergeCell ref="F31:I31"/>
    <mergeCell ref="J31:K31"/>
    <mergeCell ref="L31:N31"/>
    <mergeCell ref="A22:B22"/>
    <mergeCell ref="L19:N19"/>
    <mergeCell ref="L20:N20"/>
    <mergeCell ref="J17:K17"/>
    <mergeCell ref="J18:K18"/>
    <mergeCell ref="F17:I17"/>
    <mergeCell ref="C18:E18"/>
    <mergeCell ref="A18:B18"/>
    <mergeCell ref="A19:B19"/>
    <mergeCell ref="A20:B20"/>
    <mergeCell ref="C19:E19"/>
    <mergeCell ref="C20:E20"/>
    <mergeCell ref="A17:B17"/>
    <mergeCell ref="A21:B21"/>
    <mergeCell ref="B5:J5"/>
    <mergeCell ref="B6:J6"/>
    <mergeCell ref="B7:J7"/>
    <mergeCell ref="A15:B15"/>
    <mergeCell ref="A16:B16"/>
    <mergeCell ref="F15:I15"/>
    <mergeCell ref="F16:I16"/>
    <mergeCell ref="F21:I21"/>
    <mergeCell ref="C15:E15"/>
    <mergeCell ref="C16:E16"/>
    <mergeCell ref="J15:K15"/>
    <mergeCell ref="J16:K16"/>
    <mergeCell ref="J19:K19"/>
    <mergeCell ref="J20:K20"/>
    <mergeCell ref="F20:I20"/>
    <mergeCell ref="F18:I18"/>
    <mergeCell ref="F19:I19"/>
    <mergeCell ref="C17:E17"/>
    <mergeCell ref="A45:B45"/>
    <mergeCell ref="L15:N15"/>
    <mergeCell ref="L16:N16"/>
    <mergeCell ref="L17:N17"/>
    <mergeCell ref="L18:N18"/>
    <mergeCell ref="L21:N21"/>
    <mergeCell ref="L22:N22"/>
    <mergeCell ref="L23:N23"/>
    <mergeCell ref="A43:B43"/>
    <mergeCell ref="A44:B44"/>
    <mergeCell ref="L24:N24"/>
    <mergeCell ref="A39:B39"/>
    <mergeCell ref="J21:K21"/>
    <mergeCell ref="J22:K22"/>
    <mergeCell ref="J23:K23"/>
    <mergeCell ref="C21:E21"/>
    <mergeCell ref="C22:E22"/>
    <mergeCell ref="C23:E23"/>
    <mergeCell ref="A29:L29"/>
    <mergeCell ref="J24:K24"/>
    <mergeCell ref="A41:B41"/>
    <mergeCell ref="A42:B42"/>
    <mergeCell ref="A40:B40"/>
    <mergeCell ref="F23:I23"/>
    <mergeCell ref="A24:B24"/>
    <mergeCell ref="C24:E24"/>
    <mergeCell ref="F24:I24"/>
    <mergeCell ref="A25:B25"/>
    <mergeCell ref="A23:B23"/>
    <mergeCell ref="C25:E25"/>
  </mergeCells>
  <conditionalFormatting sqref="A29:A30">
    <cfRule type="cellIs" dxfId="620" priority="1" stopIfTrue="1" operator="equal">
      <formula>"&lt;Enter&gt;"</formula>
    </cfRule>
  </conditionalFormatting>
  <pageMargins left="0.23622047244094491" right="0.23622047244094491" top="0.74803149606299213" bottom="0.74803149606299213" header="0.31496062992125984" footer="0.31496062992125984"/>
  <pageSetup paperSize="5" scale="80" orientation="landscape" r:id="rId1"/>
  <headerFooter>
    <oddFooter>&amp;LOLIS Gap Analysis Questionnaire | &amp;A&amp;C[ENTER ORG NAME]&amp;RPage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BC346"/>
  <sheetViews>
    <sheetView showGridLines="0" zoomScale="80" zoomScaleNormal="80" workbookViewId="0">
      <pane ySplit="2" topLeftCell="A3" activePane="bottomLeft" state="frozen"/>
      <selection pane="bottomLeft" activeCell="C8" sqref="C8:F8"/>
    </sheetView>
  </sheetViews>
  <sheetFormatPr defaultRowHeight="15"/>
  <cols>
    <col min="1" max="1" width="7.140625" style="49" customWidth="1"/>
    <col min="2" max="2" width="4" style="44" customWidth="1"/>
    <col min="3" max="4" width="16.42578125" style="50" customWidth="1"/>
    <col min="5" max="10" width="16.42578125" style="47" customWidth="1"/>
    <col min="11" max="11" width="27" style="49" customWidth="1"/>
    <col min="12" max="12" width="16.42578125" style="49" customWidth="1"/>
    <col min="13" max="13" width="15.140625" style="49" customWidth="1"/>
    <col min="14" max="14" width="15.85546875" style="49" customWidth="1"/>
    <col min="15" max="15" width="16.42578125" style="49" customWidth="1"/>
    <col min="16" max="16" width="63.5703125" style="106" hidden="1" customWidth="1"/>
    <col min="17" max="17" width="47.85546875" style="106" hidden="1" customWidth="1"/>
    <col min="18" max="21" width="32.140625" style="106" hidden="1" customWidth="1"/>
    <col min="22" max="23" width="42.7109375" style="106" hidden="1" customWidth="1"/>
    <col min="24" max="24" width="30.28515625" style="106" hidden="1" customWidth="1"/>
    <col min="25" max="25" width="42.7109375" style="106" hidden="1" customWidth="1"/>
    <col min="26" max="26" width="65.7109375" style="117" hidden="1" customWidth="1"/>
    <col min="27" max="27" width="92.7109375" style="117" hidden="1" customWidth="1"/>
    <col min="28" max="28" width="95" style="106" hidden="1" customWidth="1"/>
    <col min="29" max="29" width="182.28515625" style="106" hidden="1" customWidth="1"/>
    <col min="30" max="30" width="166.5703125" style="106" hidden="1" customWidth="1"/>
    <col min="31" max="31" width="135.140625" style="106" hidden="1" customWidth="1"/>
    <col min="32" max="32" width="119.42578125" style="106" hidden="1" customWidth="1"/>
    <col min="33" max="34" width="88" style="106" hidden="1" customWidth="1"/>
    <col min="35" max="35" width="72.28515625" style="106" hidden="1" customWidth="1"/>
    <col min="36" max="36" width="46" style="106" hidden="1" customWidth="1"/>
    <col min="37" max="37" width="30.28515625" style="106" hidden="1" customWidth="1"/>
    <col min="38" max="38" width="15.85546875" style="106" hidden="1" customWidth="1"/>
    <col min="39" max="39" width="181.7109375" style="117" hidden="1" customWidth="1"/>
    <col min="40" max="40" width="16.42578125" style="117" hidden="1" customWidth="1"/>
    <col min="41" max="45" width="16.42578125" style="83" hidden="1" customWidth="1"/>
    <col min="46" max="51" width="9.140625" style="83" hidden="1" customWidth="1"/>
    <col min="52" max="54" width="9.140625" style="69" customWidth="1"/>
    <col min="55" max="55" width="9.140625" style="69"/>
    <col min="56" max="16384" width="9.140625" style="49"/>
  </cols>
  <sheetData>
    <row r="1" spans="1:55" ht="22.5">
      <c r="A1" s="96" t="s">
        <v>155</v>
      </c>
      <c r="B1" s="60"/>
      <c r="C1" s="61"/>
      <c r="D1" s="61"/>
      <c r="E1" s="64"/>
      <c r="F1" s="64"/>
      <c r="G1" s="64"/>
      <c r="H1" s="64"/>
      <c r="I1" s="64"/>
      <c r="J1" s="64"/>
      <c r="K1" s="65"/>
      <c r="L1" s="63"/>
      <c r="M1" s="63"/>
      <c r="N1" s="63"/>
      <c r="P1" s="115" t="s">
        <v>354</v>
      </c>
      <c r="Q1" s="115" t="s">
        <v>372</v>
      </c>
      <c r="R1" s="115" t="s">
        <v>357</v>
      </c>
      <c r="S1" s="115" t="s">
        <v>358</v>
      </c>
      <c r="T1" s="115" t="s">
        <v>357</v>
      </c>
      <c r="U1" s="115" t="s">
        <v>357</v>
      </c>
      <c r="V1" s="115" t="s">
        <v>359</v>
      </c>
      <c r="W1" s="115" t="s">
        <v>371</v>
      </c>
      <c r="X1" s="115" t="s">
        <v>370</v>
      </c>
      <c r="Y1" s="115" t="s">
        <v>360</v>
      </c>
      <c r="Z1" s="115" t="s">
        <v>354</v>
      </c>
      <c r="AA1" s="115" t="s">
        <v>355</v>
      </c>
      <c r="AB1" s="126" t="s">
        <v>369</v>
      </c>
      <c r="AC1" s="126" t="s">
        <v>373</v>
      </c>
      <c r="AD1" s="126" t="s">
        <v>374</v>
      </c>
      <c r="AE1" s="126" t="s">
        <v>368</v>
      </c>
      <c r="AF1" s="126" t="s">
        <v>375</v>
      </c>
      <c r="AG1" s="126" t="s">
        <v>363</v>
      </c>
      <c r="AH1" s="126" t="s">
        <v>362</v>
      </c>
      <c r="AI1" s="126" t="s">
        <v>364</v>
      </c>
      <c r="AJ1" s="126" t="s">
        <v>365</v>
      </c>
      <c r="AK1" s="126" t="s">
        <v>367</v>
      </c>
      <c r="AL1" s="126" t="s">
        <v>366</v>
      </c>
      <c r="AM1" s="115" t="s">
        <v>356</v>
      </c>
      <c r="AN1" s="115"/>
      <c r="AO1" s="116"/>
    </row>
    <row r="2" spans="1:55" ht="24.75" customHeight="1">
      <c r="A2" s="114" t="s">
        <v>361</v>
      </c>
      <c r="C2" s="45"/>
      <c r="E2" s="51"/>
      <c r="F2" s="51"/>
      <c r="G2" s="51"/>
      <c r="H2" s="51"/>
      <c r="I2" s="51"/>
      <c r="J2" s="51"/>
      <c r="K2" s="52"/>
      <c r="P2" s="106">
        <f>15.71*4</f>
        <v>62.84</v>
      </c>
      <c r="Q2" s="106">
        <f>15.71*3</f>
        <v>47.13</v>
      </c>
      <c r="R2" s="106">
        <f>15.71*2</f>
        <v>31.42</v>
      </c>
      <c r="S2" s="106">
        <f>15.71*2</f>
        <v>31.42</v>
      </c>
      <c r="T2" s="106">
        <f>15.71*2</f>
        <v>31.42</v>
      </c>
      <c r="U2" s="106">
        <f>15.71*2</f>
        <v>31.42</v>
      </c>
      <c r="V2" s="106">
        <f>15.71+26.29</f>
        <v>42</v>
      </c>
      <c r="W2" s="106">
        <f>26.29+15.71</f>
        <v>42</v>
      </c>
      <c r="X2" s="106">
        <f>14.43+15.14</f>
        <v>29.57</v>
      </c>
      <c r="Y2" s="106">
        <f>15.71+14.43+15.14</f>
        <v>45.28</v>
      </c>
      <c r="AB2" s="106">
        <f>15.71*6</f>
        <v>94.26</v>
      </c>
      <c r="AC2" s="106">
        <f>15.71*7+26.29+15.71+14.43+15.14</f>
        <v>181.54000000000002</v>
      </c>
      <c r="AD2" s="106">
        <f>15.71*6+26.29+15.71+14.43+15.14</f>
        <v>165.83000000000004</v>
      </c>
      <c r="AE2" s="106">
        <f>15.71+15.71+15.71+15.71+26.29+15.71+14.43+15.14</f>
        <v>134.41000000000003</v>
      </c>
      <c r="AF2" s="106">
        <f>15.71+15.71+15.71+26.29+15.71+14.43+15.14</f>
        <v>118.7</v>
      </c>
      <c r="AG2" s="106">
        <f>15.71+15.71+26.29+15.71+14.43+15.14</f>
        <v>102.99</v>
      </c>
      <c r="AH2" s="106">
        <f>15.71+26.29+15.71+14.43+15.14</f>
        <v>87.28</v>
      </c>
      <c r="AI2" s="106">
        <f>26.29+15.71+14.43+15.14</f>
        <v>71.569999999999993</v>
      </c>
      <c r="AJ2" s="106">
        <f>15.71+14.43+15.14</f>
        <v>45.28</v>
      </c>
      <c r="AK2" s="106">
        <f>14.43+15.14</f>
        <v>29.57</v>
      </c>
      <c r="AL2" s="106">
        <v>15.14</v>
      </c>
    </row>
    <row r="3" spans="1:55" ht="18.75">
      <c r="A3" s="59" t="s">
        <v>194</v>
      </c>
      <c r="B3" s="60"/>
      <c r="C3" s="61"/>
      <c r="D3" s="61"/>
      <c r="E3" s="64"/>
      <c r="F3" s="64"/>
      <c r="G3" s="64"/>
      <c r="H3" s="64"/>
      <c r="I3" s="64"/>
      <c r="J3" s="64"/>
      <c r="K3" s="65"/>
      <c r="L3" s="63"/>
      <c r="M3" s="63"/>
      <c r="N3" s="63"/>
    </row>
    <row r="4" spans="1:55">
      <c r="A4" s="161"/>
    </row>
    <row r="5" spans="1:55">
      <c r="A5" s="180" t="s">
        <v>15</v>
      </c>
      <c r="B5" s="53"/>
      <c r="C5" s="45" t="s">
        <v>693</v>
      </c>
      <c r="D5" s="45"/>
      <c r="E5" s="45"/>
      <c r="F5" s="45"/>
      <c r="G5" s="45"/>
      <c r="H5" s="45"/>
      <c r="I5" s="45"/>
      <c r="J5" s="45"/>
      <c r="K5" s="45"/>
    </row>
    <row r="6" spans="1:55" ht="6" customHeight="1">
      <c r="A6" s="180"/>
      <c r="B6" s="53"/>
      <c r="C6" s="54"/>
      <c r="D6" s="54"/>
    </row>
    <row r="7" spans="1:55" s="40" customFormat="1" ht="12">
      <c r="A7" s="183"/>
      <c r="C7" s="207" t="s">
        <v>156</v>
      </c>
      <c r="D7" s="207"/>
      <c r="E7" s="207"/>
      <c r="F7" s="207"/>
      <c r="G7" s="207" t="s">
        <v>157</v>
      </c>
      <c r="H7" s="207"/>
      <c r="I7" s="207"/>
      <c r="J7" s="207"/>
      <c r="K7" s="207"/>
      <c r="P7" s="106"/>
      <c r="Q7" s="106"/>
      <c r="R7" s="106"/>
      <c r="S7" s="106"/>
      <c r="T7" s="106"/>
      <c r="U7" s="106"/>
      <c r="V7" s="106"/>
      <c r="W7" s="106"/>
      <c r="X7" s="106"/>
      <c r="Y7" s="106"/>
      <c r="Z7" s="117"/>
      <c r="AA7" s="117"/>
      <c r="AB7" s="106"/>
      <c r="AC7" s="106"/>
      <c r="AD7" s="106"/>
      <c r="AE7" s="106"/>
      <c r="AF7" s="106"/>
      <c r="AG7" s="106"/>
      <c r="AH7" s="106"/>
      <c r="AI7" s="106"/>
      <c r="AJ7" s="106"/>
      <c r="AK7" s="106"/>
      <c r="AL7" s="106"/>
      <c r="AM7" s="117"/>
      <c r="AN7" s="117"/>
      <c r="AO7" s="118"/>
      <c r="AP7" s="118"/>
      <c r="AQ7" s="118"/>
      <c r="AR7" s="118"/>
      <c r="AS7" s="118"/>
      <c r="AT7" s="118"/>
      <c r="AU7" s="118"/>
      <c r="AV7" s="118"/>
      <c r="AW7" s="118"/>
      <c r="AX7" s="118"/>
      <c r="AY7" s="118"/>
      <c r="AZ7" s="119"/>
      <c r="BA7" s="119"/>
      <c r="BB7" s="119"/>
      <c r="BC7" s="119"/>
    </row>
    <row r="8" spans="1:55" s="82" customFormat="1" ht="11.25">
      <c r="A8" s="184"/>
      <c r="B8" s="81"/>
      <c r="C8" s="224"/>
      <c r="D8" s="224"/>
      <c r="E8" s="224"/>
      <c r="F8" s="224"/>
      <c r="G8" s="224"/>
      <c r="H8" s="224"/>
      <c r="I8" s="224"/>
      <c r="J8" s="224"/>
      <c r="K8" s="224"/>
      <c r="P8" s="106"/>
      <c r="Q8" s="106"/>
      <c r="R8" s="106"/>
      <c r="S8" s="106"/>
      <c r="T8" s="106"/>
      <c r="U8" s="106"/>
      <c r="V8" s="106"/>
      <c r="W8" s="106"/>
      <c r="X8" s="106"/>
      <c r="Y8" s="106"/>
      <c r="Z8" s="117">
        <f>C8</f>
        <v>0</v>
      </c>
      <c r="AA8" s="117">
        <f>G8</f>
        <v>0</v>
      </c>
      <c r="AB8" s="106"/>
      <c r="AC8" s="106"/>
      <c r="AD8" s="106"/>
      <c r="AE8" s="106"/>
      <c r="AF8" s="106"/>
      <c r="AG8" s="106"/>
      <c r="AH8" s="106"/>
      <c r="AI8" s="106"/>
      <c r="AJ8" s="106"/>
      <c r="AK8" s="106"/>
      <c r="AL8" s="106"/>
      <c r="AM8" s="117"/>
      <c r="AN8" s="117"/>
      <c r="AO8" s="117"/>
      <c r="AP8" s="117"/>
      <c r="AQ8" s="117"/>
      <c r="AR8" s="117"/>
      <c r="AS8" s="117"/>
      <c r="AT8" s="117"/>
      <c r="AU8" s="117"/>
      <c r="AV8" s="117"/>
      <c r="AW8" s="117"/>
      <c r="AX8" s="117"/>
      <c r="AY8" s="117"/>
      <c r="AZ8" s="120"/>
      <c r="BA8" s="120"/>
      <c r="BB8" s="120"/>
      <c r="BC8" s="120"/>
    </row>
    <row r="9" spans="1:55" s="82" customFormat="1" ht="11.25">
      <c r="A9" s="184"/>
      <c r="B9" s="81"/>
      <c r="C9" s="223"/>
      <c r="D9" s="223"/>
      <c r="E9" s="223"/>
      <c r="F9" s="223"/>
      <c r="G9" s="223"/>
      <c r="H9" s="223"/>
      <c r="I9" s="223"/>
      <c r="J9" s="223"/>
      <c r="K9" s="223"/>
      <c r="P9" s="106"/>
      <c r="Q9" s="106"/>
      <c r="R9" s="106"/>
      <c r="S9" s="106"/>
      <c r="T9" s="106"/>
      <c r="U9" s="106"/>
      <c r="V9" s="106"/>
      <c r="W9" s="106"/>
      <c r="X9" s="106"/>
      <c r="Y9" s="106"/>
      <c r="Z9" s="117">
        <f>C9</f>
        <v>0</v>
      </c>
      <c r="AA9" s="117">
        <f>G9</f>
        <v>0</v>
      </c>
      <c r="AB9" s="106"/>
      <c r="AC9" s="106"/>
      <c r="AD9" s="106"/>
      <c r="AE9" s="106"/>
      <c r="AF9" s="106"/>
      <c r="AG9" s="106"/>
      <c r="AH9" s="106"/>
      <c r="AI9" s="106"/>
      <c r="AJ9" s="106"/>
      <c r="AK9" s="106"/>
      <c r="AL9" s="106"/>
      <c r="AM9" s="117"/>
      <c r="AN9" s="117"/>
      <c r="AO9" s="117"/>
      <c r="AP9" s="117"/>
      <c r="AQ9" s="117"/>
      <c r="AR9" s="117"/>
      <c r="AS9" s="117"/>
      <c r="AT9" s="117"/>
      <c r="AU9" s="117"/>
      <c r="AV9" s="117"/>
      <c r="AW9" s="117"/>
      <c r="AX9" s="117"/>
      <c r="AY9" s="117"/>
      <c r="AZ9" s="120"/>
      <c r="BA9" s="120"/>
      <c r="BB9" s="120"/>
      <c r="BC9" s="120"/>
    </row>
    <row r="10" spans="1:55" s="82" customFormat="1" ht="11.25">
      <c r="A10" s="184"/>
      <c r="B10" s="81"/>
      <c r="C10" s="223"/>
      <c r="D10" s="223"/>
      <c r="E10" s="223"/>
      <c r="F10" s="223"/>
      <c r="G10" s="223"/>
      <c r="H10" s="223"/>
      <c r="I10" s="223"/>
      <c r="J10" s="223"/>
      <c r="K10" s="223"/>
      <c r="P10" s="106"/>
      <c r="Q10" s="106"/>
      <c r="R10" s="106"/>
      <c r="S10" s="106"/>
      <c r="T10" s="106"/>
      <c r="U10" s="106"/>
      <c r="V10" s="106"/>
      <c r="W10" s="106"/>
      <c r="X10" s="106"/>
      <c r="Y10" s="106"/>
      <c r="Z10" s="117">
        <f>C10</f>
        <v>0</v>
      </c>
      <c r="AA10" s="117">
        <f>G10</f>
        <v>0</v>
      </c>
      <c r="AB10" s="106"/>
      <c r="AC10" s="106"/>
      <c r="AD10" s="106"/>
      <c r="AE10" s="106"/>
      <c r="AF10" s="106"/>
      <c r="AG10" s="106"/>
      <c r="AH10" s="106"/>
      <c r="AI10" s="106"/>
      <c r="AJ10" s="106"/>
      <c r="AK10" s="106"/>
      <c r="AL10" s="106"/>
      <c r="AM10" s="117"/>
      <c r="AN10" s="117"/>
      <c r="AO10" s="117"/>
      <c r="AP10" s="117"/>
      <c r="AQ10" s="117"/>
      <c r="AR10" s="117"/>
      <c r="AS10" s="117"/>
      <c r="AT10" s="117"/>
      <c r="AU10" s="117"/>
      <c r="AV10" s="117"/>
      <c r="AW10" s="117"/>
      <c r="AX10" s="117"/>
      <c r="AY10" s="117"/>
      <c r="AZ10" s="120"/>
      <c r="BA10" s="120"/>
      <c r="BB10" s="120"/>
      <c r="BC10" s="120"/>
    </row>
    <row r="11" spans="1:55">
      <c r="A11" s="161"/>
    </row>
    <row r="12" spans="1:55">
      <c r="A12" s="180" t="s">
        <v>25</v>
      </c>
      <c r="C12" s="45" t="s">
        <v>694</v>
      </c>
      <c r="D12" s="45"/>
      <c r="E12" s="45"/>
      <c r="F12" s="45"/>
    </row>
    <row r="13" spans="1:55" ht="6" customHeight="1">
      <c r="A13" s="161"/>
    </row>
    <row r="14" spans="1:55">
      <c r="A14" s="161"/>
      <c r="C14" s="206" t="s">
        <v>28</v>
      </c>
      <c r="D14" s="206"/>
      <c r="E14" s="206"/>
      <c r="F14" s="206"/>
      <c r="G14" s="206"/>
      <c r="H14" s="206"/>
      <c r="I14" s="206"/>
      <c r="J14" s="206"/>
      <c r="K14" s="206"/>
      <c r="L14" s="206"/>
      <c r="M14" s="206"/>
      <c r="N14" s="206"/>
      <c r="AM14" s="117" t="str">
        <f>C14</f>
        <v>&lt;Enter&gt;</v>
      </c>
    </row>
    <row r="16" spans="1:55" ht="18.75">
      <c r="A16" s="59" t="s">
        <v>195</v>
      </c>
      <c r="B16" s="60"/>
      <c r="C16" s="61"/>
      <c r="D16" s="61"/>
      <c r="E16" s="62"/>
      <c r="F16" s="62"/>
      <c r="G16" s="62"/>
      <c r="H16" s="62"/>
      <c r="I16" s="62"/>
      <c r="J16" s="62"/>
      <c r="K16" s="63"/>
      <c r="L16" s="63"/>
      <c r="M16" s="63"/>
      <c r="N16" s="63"/>
    </row>
    <row r="17" spans="1:55">
      <c r="A17" s="161"/>
    </row>
    <row r="18" spans="1:55">
      <c r="A18" s="180" t="s">
        <v>26</v>
      </c>
      <c r="C18" s="45" t="s">
        <v>305</v>
      </c>
      <c r="D18" s="45"/>
      <c r="E18" s="45"/>
      <c r="F18" s="45"/>
    </row>
    <row r="19" spans="1:55" ht="6" customHeight="1">
      <c r="A19" s="161"/>
    </row>
    <row r="20" spans="1:55" s="41" customFormat="1" ht="24">
      <c r="A20" s="182"/>
      <c r="B20" s="42"/>
      <c r="C20" s="132" t="s">
        <v>378</v>
      </c>
      <c r="D20" s="132" t="s">
        <v>379</v>
      </c>
      <c r="E20" s="131" t="s">
        <v>158</v>
      </c>
      <c r="F20" s="87" t="s">
        <v>159</v>
      </c>
      <c r="G20" s="87" t="s">
        <v>219</v>
      </c>
      <c r="H20" s="207" t="s">
        <v>160</v>
      </c>
      <c r="I20" s="207"/>
      <c r="J20" s="207" t="s">
        <v>161</v>
      </c>
      <c r="K20" s="207"/>
      <c r="L20" s="219" t="s">
        <v>30</v>
      </c>
      <c r="M20" s="219"/>
      <c r="N20" s="219"/>
      <c r="P20" s="106"/>
      <c r="Q20" s="106"/>
      <c r="R20" s="106"/>
      <c r="S20" s="106"/>
      <c r="T20" s="106"/>
      <c r="U20" s="106"/>
      <c r="V20" s="106"/>
      <c r="W20" s="106"/>
      <c r="X20" s="106"/>
      <c r="Y20" s="106"/>
      <c r="Z20" s="117"/>
      <c r="AA20" s="117"/>
      <c r="AB20" s="106"/>
      <c r="AC20" s="106"/>
      <c r="AD20" s="106"/>
      <c r="AE20" s="106"/>
      <c r="AF20" s="106"/>
      <c r="AG20" s="106"/>
      <c r="AH20" s="106"/>
      <c r="AI20" s="106"/>
      <c r="AJ20" s="106"/>
      <c r="AK20" s="106"/>
      <c r="AL20" s="106"/>
      <c r="AM20" s="117"/>
      <c r="AN20" s="117"/>
      <c r="AO20" s="118"/>
      <c r="AP20" s="118"/>
      <c r="AQ20" s="118"/>
      <c r="AR20" s="118"/>
      <c r="AS20" s="118"/>
      <c r="AT20" s="118"/>
      <c r="AU20" s="118"/>
      <c r="AV20" s="118"/>
      <c r="AW20" s="118"/>
      <c r="AX20" s="118"/>
      <c r="AY20" s="118"/>
      <c r="AZ20" s="119"/>
      <c r="BA20" s="119"/>
      <c r="BB20" s="119"/>
      <c r="BC20" s="119"/>
    </row>
    <row r="21" spans="1:55" s="74" customFormat="1" ht="11.25">
      <c r="B21" s="75"/>
      <c r="C21" s="129"/>
      <c r="D21" s="129"/>
      <c r="E21" s="85"/>
      <c r="F21" s="86"/>
      <c r="G21" s="85"/>
      <c r="H21" s="202"/>
      <c r="I21" s="202"/>
      <c r="J21" s="202"/>
      <c r="K21" s="202"/>
      <c r="L21" s="202"/>
      <c r="M21" s="202"/>
      <c r="N21" s="202"/>
      <c r="P21" s="121"/>
      <c r="Q21" s="121"/>
      <c r="R21" s="121"/>
      <c r="S21" s="121">
        <f t="shared" ref="S21:S26" si="0">H21</f>
        <v>0</v>
      </c>
      <c r="T21" s="121"/>
      <c r="U21" s="121"/>
      <c r="V21" s="121">
        <f>J21</f>
        <v>0</v>
      </c>
      <c r="W21" s="121"/>
      <c r="X21" s="121"/>
      <c r="Y21" s="121">
        <f t="shared" ref="Y21:Y26" si="1">L21</f>
        <v>0</v>
      </c>
      <c r="Z21" s="122"/>
      <c r="AA21" s="122"/>
      <c r="AB21" s="121"/>
      <c r="AC21" s="121"/>
      <c r="AD21" s="121"/>
      <c r="AE21" s="121"/>
      <c r="AF21" s="121"/>
      <c r="AG21" s="121"/>
      <c r="AH21" s="121"/>
      <c r="AI21" s="121"/>
      <c r="AJ21" s="121"/>
      <c r="AK21" s="121"/>
      <c r="AL21" s="121"/>
      <c r="AM21" s="122"/>
      <c r="AN21" s="122"/>
      <c r="AO21" s="121"/>
      <c r="AP21" s="121"/>
      <c r="AQ21" s="121"/>
      <c r="AR21" s="121"/>
      <c r="AS21" s="121"/>
      <c r="AT21" s="121"/>
      <c r="AU21" s="121"/>
      <c r="AV21" s="121"/>
      <c r="AW21" s="121"/>
      <c r="AX21" s="121"/>
      <c r="AY21" s="121"/>
      <c r="AZ21" s="123"/>
      <c r="BA21" s="123"/>
      <c r="BB21" s="123"/>
      <c r="BC21" s="123"/>
    </row>
    <row r="22" spans="1:55" s="74" customFormat="1" ht="11.25">
      <c r="B22" s="75"/>
      <c r="C22" s="128"/>
      <c r="D22" s="128"/>
      <c r="E22" s="56"/>
      <c r="F22" s="80"/>
      <c r="G22" s="56"/>
      <c r="H22" s="205"/>
      <c r="I22" s="205"/>
      <c r="J22" s="205"/>
      <c r="K22" s="205"/>
      <c r="L22" s="205"/>
      <c r="M22" s="205"/>
      <c r="N22" s="205"/>
      <c r="P22" s="121"/>
      <c r="Q22" s="121"/>
      <c r="R22" s="121"/>
      <c r="S22" s="121">
        <f t="shared" si="0"/>
        <v>0</v>
      </c>
      <c r="T22" s="121"/>
      <c r="U22" s="121"/>
      <c r="V22" s="121">
        <f>J22</f>
        <v>0</v>
      </c>
      <c r="W22" s="121"/>
      <c r="X22" s="121"/>
      <c r="Y22" s="121">
        <f t="shared" si="1"/>
        <v>0</v>
      </c>
      <c r="Z22" s="122"/>
      <c r="AA22" s="122"/>
      <c r="AB22" s="121"/>
      <c r="AC22" s="121"/>
      <c r="AD22" s="121"/>
      <c r="AE22" s="121"/>
      <c r="AF22" s="121"/>
      <c r="AG22" s="121"/>
      <c r="AH22" s="121"/>
      <c r="AI22" s="121"/>
      <c r="AJ22" s="121"/>
      <c r="AK22" s="121"/>
      <c r="AL22" s="121"/>
      <c r="AM22" s="122"/>
      <c r="AN22" s="122"/>
      <c r="AO22" s="121"/>
      <c r="AP22" s="121"/>
      <c r="AQ22" s="121"/>
      <c r="AR22" s="121"/>
      <c r="AS22" s="121"/>
      <c r="AT22" s="121"/>
      <c r="AU22" s="121"/>
      <c r="AV22" s="121"/>
      <c r="AW22" s="121"/>
      <c r="AX22" s="121"/>
      <c r="AY22" s="121"/>
      <c r="AZ22" s="123"/>
      <c r="BA22" s="123"/>
      <c r="BB22" s="123"/>
      <c r="BC22" s="123"/>
    </row>
    <row r="23" spans="1:55" s="74" customFormat="1" ht="11.25">
      <c r="B23" s="75"/>
      <c r="C23" s="128"/>
      <c r="D23" s="128"/>
      <c r="E23" s="56"/>
      <c r="F23" s="80"/>
      <c r="G23" s="56"/>
      <c r="H23" s="205"/>
      <c r="I23" s="205"/>
      <c r="J23" s="205"/>
      <c r="K23" s="205"/>
      <c r="L23" s="205"/>
      <c r="M23" s="205"/>
      <c r="N23" s="205"/>
      <c r="P23" s="121"/>
      <c r="Q23" s="121"/>
      <c r="R23" s="121"/>
      <c r="S23" s="121">
        <f t="shared" si="0"/>
        <v>0</v>
      </c>
      <c r="T23" s="121"/>
      <c r="U23" s="121"/>
      <c r="V23" s="121">
        <f>J23</f>
        <v>0</v>
      </c>
      <c r="W23" s="121"/>
      <c r="X23" s="121"/>
      <c r="Y23" s="121">
        <f t="shared" si="1"/>
        <v>0</v>
      </c>
      <c r="Z23" s="122"/>
      <c r="AA23" s="122"/>
      <c r="AB23" s="121"/>
      <c r="AC23" s="121"/>
      <c r="AD23" s="121"/>
      <c r="AE23" s="121"/>
      <c r="AF23" s="121"/>
      <c r="AG23" s="121"/>
      <c r="AH23" s="121"/>
      <c r="AI23" s="121"/>
      <c r="AJ23" s="121"/>
      <c r="AK23" s="121"/>
      <c r="AL23" s="121"/>
      <c r="AM23" s="122"/>
      <c r="AN23" s="122"/>
      <c r="AO23" s="121"/>
      <c r="AP23" s="121"/>
      <c r="AQ23" s="121"/>
      <c r="AR23" s="121"/>
      <c r="AS23" s="121"/>
      <c r="AT23" s="121"/>
      <c r="AU23" s="121"/>
      <c r="AV23" s="121"/>
      <c r="AW23" s="121"/>
      <c r="AX23" s="121"/>
      <c r="AY23" s="121"/>
      <c r="AZ23" s="123"/>
      <c r="BA23" s="123"/>
      <c r="BB23" s="123"/>
      <c r="BC23" s="123"/>
    </row>
    <row r="24" spans="1:55" s="74" customFormat="1" ht="11.25">
      <c r="B24" s="75"/>
      <c r="C24" s="128"/>
      <c r="D24" s="128"/>
      <c r="E24" s="56"/>
      <c r="F24" s="80"/>
      <c r="G24" s="56"/>
      <c r="H24" s="205"/>
      <c r="I24" s="205"/>
      <c r="J24" s="205"/>
      <c r="K24" s="205"/>
      <c r="L24" s="205"/>
      <c r="M24" s="205"/>
      <c r="N24" s="205"/>
      <c r="P24" s="121"/>
      <c r="Q24" s="121"/>
      <c r="R24" s="121"/>
      <c r="S24" s="121">
        <f t="shared" si="0"/>
        <v>0</v>
      </c>
      <c r="T24" s="121"/>
      <c r="U24" s="121"/>
      <c r="V24" s="121">
        <f>J24</f>
        <v>0</v>
      </c>
      <c r="W24" s="121"/>
      <c r="X24" s="121"/>
      <c r="Y24" s="121">
        <f t="shared" si="1"/>
        <v>0</v>
      </c>
      <c r="Z24" s="122"/>
      <c r="AA24" s="122"/>
      <c r="AB24" s="121"/>
      <c r="AC24" s="121"/>
      <c r="AD24" s="121"/>
      <c r="AE24" s="121"/>
      <c r="AF24" s="121"/>
      <c r="AG24" s="121"/>
      <c r="AH24" s="121"/>
      <c r="AI24" s="121"/>
      <c r="AJ24" s="121"/>
      <c r="AK24" s="121"/>
      <c r="AL24" s="121"/>
      <c r="AM24" s="122"/>
      <c r="AN24" s="122"/>
      <c r="AO24" s="121"/>
      <c r="AP24" s="121"/>
      <c r="AQ24" s="121"/>
      <c r="AR24" s="121"/>
      <c r="AS24" s="121"/>
      <c r="AT24" s="121"/>
      <c r="AU24" s="121"/>
      <c r="AV24" s="121"/>
      <c r="AW24" s="121"/>
      <c r="AX24" s="121"/>
      <c r="AY24" s="121"/>
      <c r="AZ24" s="123"/>
      <c r="BA24" s="123"/>
      <c r="BB24" s="123"/>
      <c r="BC24" s="123"/>
    </row>
    <row r="25" spans="1:55" s="74" customFormat="1" ht="11.25">
      <c r="B25" s="75"/>
      <c r="C25" s="128"/>
      <c r="D25" s="128"/>
      <c r="E25" s="56"/>
      <c r="F25" s="80"/>
      <c r="G25" s="56"/>
      <c r="H25" s="205"/>
      <c r="I25" s="205"/>
      <c r="J25" s="205"/>
      <c r="K25" s="205"/>
      <c r="L25" s="205"/>
      <c r="M25" s="205"/>
      <c r="N25" s="205"/>
      <c r="P25" s="121"/>
      <c r="Q25" s="121"/>
      <c r="R25" s="121"/>
      <c r="S25" s="121">
        <f t="shared" si="0"/>
        <v>0</v>
      </c>
      <c r="T25" s="121"/>
      <c r="U25" s="121"/>
      <c r="V25" s="121">
        <f>-J25</f>
        <v>0</v>
      </c>
      <c r="W25" s="121"/>
      <c r="X25" s="121"/>
      <c r="Y25" s="121">
        <f t="shared" si="1"/>
        <v>0</v>
      </c>
      <c r="Z25" s="122"/>
      <c r="AA25" s="122"/>
      <c r="AB25" s="121"/>
      <c r="AC25" s="121"/>
      <c r="AD25" s="121"/>
      <c r="AE25" s="121"/>
      <c r="AF25" s="121"/>
      <c r="AG25" s="121"/>
      <c r="AH25" s="121"/>
      <c r="AI25" s="121"/>
      <c r="AJ25" s="121"/>
      <c r="AK25" s="121"/>
      <c r="AL25" s="121"/>
      <c r="AM25" s="122"/>
      <c r="AN25" s="122"/>
      <c r="AO25" s="121"/>
      <c r="AP25" s="121"/>
      <c r="AQ25" s="121"/>
      <c r="AR25" s="121"/>
      <c r="AS25" s="121"/>
      <c r="AT25" s="121"/>
      <c r="AU25" s="121"/>
      <c r="AV25" s="121"/>
      <c r="AW25" s="121"/>
      <c r="AX25" s="121"/>
      <c r="AY25" s="121"/>
      <c r="AZ25" s="123"/>
      <c r="BA25" s="123"/>
      <c r="BB25" s="123"/>
      <c r="BC25" s="123"/>
    </row>
    <row r="26" spans="1:55" s="74" customFormat="1" ht="11.25">
      <c r="B26" s="75"/>
      <c r="C26" s="128"/>
      <c r="D26" s="128"/>
      <c r="E26" s="56"/>
      <c r="F26" s="80"/>
      <c r="G26" s="56"/>
      <c r="H26" s="205"/>
      <c r="I26" s="205"/>
      <c r="J26" s="205"/>
      <c r="K26" s="205"/>
      <c r="L26" s="205"/>
      <c r="M26" s="205"/>
      <c r="N26" s="205"/>
      <c r="P26" s="121"/>
      <c r="Q26" s="121"/>
      <c r="R26" s="121"/>
      <c r="S26" s="121">
        <f t="shared" si="0"/>
        <v>0</v>
      </c>
      <c r="T26" s="121"/>
      <c r="U26" s="121"/>
      <c r="V26" s="121">
        <f>J26</f>
        <v>0</v>
      </c>
      <c r="W26" s="121"/>
      <c r="X26" s="121"/>
      <c r="Y26" s="121">
        <f t="shared" si="1"/>
        <v>0</v>
      </c>
      <c r="Z26" s="122"/>
      <c r="AA26" s="122"/>
      <c r="AB26" s="121"/>
      <c r="AC26" s="121"/>
      <c r="AD26" s="121"/>
      <c r="AE26" s="121"/>
      <c r="AF26" s="121"/>
      <c r="AG26" s="121"/>
      <c r="AH26" s="121"/>
      <c r="AI26" s="121"/>
      <c r="AJ26" s="121"/>
      <c r="AK26" s="121"/>
      <c r="AL26" s="121"/>
      <c r="AM26" s="122"/>
      <c r="AN26" s="122"/>
      <c r="AO26" s="121"/>
      <c r="AP26" s="121"/>
      <c r="AQ26" s="121"/>
      <c r="AR26" s="121"/>
      <c r="AS26" s="121"/>
      <c r="AT26" s="121"/>
      <c r="AU26" s="121"/>
      <c r="AV26" s="121"/>
      <c r="AW26" s="121"/>
      <c r="AX26" s="121"/>
      <c r="AY26" s="121"/>
      <c r="AZ26" s="123"/>
      <c r="BA26" s="123"/>
      <c r="BB26" s="123"/>
      <c r="BC26" s="123"/>
    </row>
    <row r="27" spans="1:55">
      <c r="A27" s="161"/>
    </row>
    <row r="28" spans="1:55">
      <c r="A28" s="161"/>
    </row>
    <row r="29" spans="1:55">
      <c r="A29" s="180" t="s">
        <v>27</v>
      </c>
      <c r="C29" s="45" t="s">
        <v>306</v>
      </c>
      <c r="D29" s="45"/>
      <c r="E29" s="45"/>
      <c r="F29" s="45"/>
    </row>
    <row r="30" spans="1:55" ht="6" customHeight="1">
      <c r="A30" s="161"/>
    </row>
    <row r="31" spans="1:55" s="41" customFormat="1" ht="24">
      <c r="A31" s="182"/>
      <c r="B31" s="42"/>
      <c r="C31" s="132" t="s">
        <v>378</v>
      </c>
      <c r="D31" s="132" t="s">
        <v>380</v>
      </c>
      <c r="E31" s="131" t="s">
        <v>158</v>
      </c>
      <c r="F31" s="87" t="s">
        <v>159</v>
      </c>
      <c r="G31" s="87" t="s">
        <v>219</v>
      </c>
      <c r="H31" s="207" t="s">
        <v>220</v>
      </c>
      <c r="I31" s="207"/>
      <c r="J31" s="207" t="s">
        <v>162</v>
      </c>
      <c r="K31" s="207"/>
      <c r="L31" s="219" t="s">
        <v>30</v>
      </c>
      <c r="M31" s="219"/>
      <c r="N31" s="219"/>
      <c r="P31" s="106"/>
      <c r="Q31" s="106"/>
      <c r="R31" s="106"/>
      <c r="S31" s="106"/>
      <c r="T31" s="106"/>
      <c r="U31" s="106"/>
      <c r="V31" s="106"/>
      <c r="W31" s="106"/>
      <c r="X31" s="106"/>
      <c r="Y31" s="106"/>
      <c r="Z31" s="117"/>
      <c r="AA31" s="117"/>
      <c r="AB31" s="106"/>
      <c r="AC31" s="106"/>
      <c r="AD31" s="106"/>
      <c r="AE31" s="106"/>
      <c r="AF31" s="106"/>
      <c r="AG31" s="106"/>
      <c r="AH31" s="106"/>
      <c r="AI31" s="106"/>
      <c r="AJ31" s="106"/>
      <c r="AK31" s="106"/>
      <c r="AL31" s="106"/>
      <c r="AM31" s="117"/>
      <c r="AN31" s="117"/>
      <c r="AO31" s="118"/>
      <c r="AP31" s="118"/>
      <c r="AQ31" s="118"/>
      <c r="AR31" s="118"/>
      <c r="AS31" s="118"/>
      <c r="AT31" s="118"/>
      <c r="AU31" s="118"/>
      <c r="AV31" s="118"/>
      <c r="AW31" s="118"/>
      <c r="AX31" s="118"/>
      <c r="AY31" s="118"/>
      <c r="AZ31" s="119"/>
      <c r="BA31" s="119"/>
      <c r="BB31" s="119"/>
      <c r="BC31" s="119"/>
    </row>
    <row r="32" spans="1:55" s="74" customFormat="1" ht="11.25">
      <c r="B32" s="75"/>
      <c r="C32" s="129"/>
      <c r="D32" s="129"/>
      <c r="E32" s="85"/>
      <c r="F32" s="86"/>
      <c r="G32" s="85"/>
      <c r="H32" s="202"/>
      <c r="I32" s="202"/>
      <c r="J32" s="202"/>
      <c r="K32" s="202"/>
      <c r="L32" s="216"/>
      <c r="M32" s="216"/>
      <c r="N32" s="216"/>
      <c r="P32" s="121"/>
      <c r="Q32" s="121"/>
      <c r="R32" s="121"/>
      <c r="S32" s="121">
        <f t="shared" ref="S32:S37" si="2">H32</f>
        <v>0</v>
      </c>
      <c r="T32" s="121"/>
      <c r="U32" s="121"/>
      <c r="V32" s="121">
        <f>J32</f>
        <v>0</v>
      </c>
      <c r="W32" s="121"/>
      <c r="X32" s="121"/>
      <c r="Y32" s="121">
        <f t="shared" ref="Y32:Y37" si="3">L32</f>
        <v>0</v>
      </c>
      <c r="Z32" s="122"/>
      <c r="AA32" s="122"/>
      <c r="AB32" s="121"/>
      <c r="AC32" s="121"/>
      <c r="AD32" s="121"/>
      <c r="AE32" s="121"/>
      <c r="AF32" s="121"/>
      <c r="AG32" s="121"/>
      <c r="AH32" s="121"/>
      <c r="AI32" s="121"/>
      <c r="AJ32" s="121"/>
      <c r="AK32" s="121"/>
      <c r="AL32" s="121"/>
      <c r="AM32" s="122"/>
      <c r="AN32" s="122"/>
      <c r="AO32" s="121"/>
      <c r="AP32" s="121"/>
      <c r="AQ32" s="121"/>
      <c r="AR32" s="121"/>
      <c r="AS32" s="121"/>
      <c r="AT32" s="121"/>
      <c r="AU32" s="121"/>
      <c r="AV32" s="121"/>
      <c r="AW32" s="121"/>
      <c r="AX32" s="121"/>
      <c r="AY32" s="121"/>
      <c r="AZ32" s="123"/>
      <c r="BA32" s="123"/>
      <c r="BB32" s="123"/>
      <c r="BC32" s="123"/>
    </row>
    <row r="33" spans="1:55" s="74" customFormat="1" ht="11.25">
      <c r="B33" s="75"/>
      <c r="C33" s="128"/>
      <c r="D33" s="128"/>
      <c r="E33" s="56"/>
      <c r="F33" s="80"/>
      <c r="G33" s="56"/>
      <c r="H33" s="205"/>
      <c r="I33" s="205"/>
      <c r="J33" s="205"/>
      <c r="K33" s="205"/>
      <c r="L33" s="215"/>
      <c r="M33" s="215"/>
      <c r="N33" s="215"/>
      <c r="P33" s="121"/>
      <c r="Q33" s="121"/>
      <c r="R33" s="121"/>
      <c r="S33" s="121">
        <f t="shared" si="2"/>
        <v>0</v>
      </c>
      <c r="T33" s="121"/>
      <c r="U33" s="121"/>
      <c r="V33" s="121">
        <f>J33</f>
        <v>0</v>
      </c>
      <c r="W33" s="121"/>
      <c r="X33" s="121"/>
      <c r="Y33" s="121">
        <f t="shared" si="3"/>
        <v>0</v>
      </c>
      <c r="Z33" s="122"/>
      <c r="AA33" s="122"/>
      <c r="AB33" s="121"/>
      <c r="AC33" s="121"/>
      <c r="AD33" s="121"/>
      <c r="AE33" s="121"/>
      <c r="AF33" s="121"/>
      <c r="AG33" s="121"/>
      <c r="AH33" s="121"/>
      <c r="AI33" s="121"/>
      <c r="AJ33" s="121"/>
      <c r="AK33" s="121"/>
      <c r="AL33" s="121"/>
      <c r="AM33" s="122"/>
      <c r="AN33" s="122"/>
      <c r="AO33" s="121"/>
      <c r="AP33" s="121"/>
      <c r="AQ33" s="121"/>
      <c r="AR33" s="121"/>
      <c r="AS33" s="121"/>
      <c r="AT33" s="121"/>
      <c r="AU33" s="121"/>
      <c r="AV33" s="121"/>
      <c r="AW33" s="121"/>
      <c r="AX33" s="121"/>
      <c r="AY33" s="121"/>
      <c r="AZ33" s="123"/>
      <c r="BA33" s="123"/>
      <c r="BB33" s="123"/>
      <c r="BC33" s="123"/>
    </row>
    <row r="34" spans="1:55" s="74" customFormat="1" ht="11.25">
      <c r="B34" s="75"/>
      <c r="C34" s="128"/>
      <c r="D34" s="128"/>
      <c r="E34" s="56"/>
      <c r="F34" s="80"/>
      <c r="G34" s="56"/>
      <c r="H34" s="205"/>
      <c r="I34" s="205"/>
      <c r="J34" s="205"/>
      <c r="K34" s="205"/>
      <c r="L34" s="215"/>
      <c r="M34" s="215"/>
      <c r="N34" s="215"/>
      <c r="P34" s="121"/>
      <c r="Q34" s="121"/>
      <c r="R34" s="121"/>
      <c r="S34" s="121">
        <f t="shared" si="2"/>
        <v>0</v>
      </c>
      <c r="T34" s="121"/>
      <c r="U34" s="121"/>
      <c r="V34" s="121">
        <f>J34</f>
        <v>0</v>
      </c>
      <c r="W34" s="121"/>
      <c r="X34" s="121"/>
      <c r="Y34" s="121">
        <f t="shared" si="3"/>
        <v>0</v>
      </c>
      <c r="Z34" s="122"/>
      <c r="AA34" s="122"/>
      <c r="AB34" s="121"/>
      <c r="AC34" s="121"/>
      <c r="AD34" s="121"/>
      <c r="AE34" s="121"/>
      <c r="AF34" s="121"/>
      <c r="AG34" s="121"/>
      <c r="AH34" s="121"/>
      <c r="AI34" s="121"/>
      <c r="AJ34" s="121"/>
      <c r="AK34" s="121"/>
      <c r="AL34" s="121"/>
      <c r="AM34" s="122"/>
      <c r="AN34" s="122"/>
      <c r="AO34" s="121"/>
      <c r="AP34" s="121"/>
      <c r="AQ34" s="121"/>
      <c r="AR34" s="121"/>
      <c r="AS34" s="121"/>
      <c r="AT34" s="121"/>
      <c r="AU34" s="121"/>
      <c r="AV34" s="121"/>
      <c r="AW34" s="121"/>
      <c r="AX34" s="121"/>
      <c r="AY34" s="121"/>
      <c r="AZ34" s="123"/>
      <c r="BA34" s="123"/>
      <c r="BB34" s="123"/>
      <c r="BC34" s="123"/>
    </row>
    <row r="35" spans="1:55" s="74" customFormat="1" ht="11.25">
      <c r="B35" s="75"/>
      <c r="C35" s="128"/>
      <c r="D35" s="128"/>
      <c r="E35" s="56"/>
      <c r="F35" s="80"/>
      <c r="G35" s="56"/>
      <c r="H35" s="205"/>
      <c r="I35" s="205"/>
      <c r="J35" s="205"/>
      <c r="K35" s="205"/>
      <c r="L35" s="215"/>
      <c r="M35" s="215"/>
      <c r="N35" s="215"/>
      <c r="P35" s="121"/>
      <c r="Q35" s="121"/>
      <c r="R35" s="121"/>
      <c r="S35" s="121">
        <f t="shared" si="2"/>
        <v>0</v>
      </c>
      <c r="T35" s="121"/>
      <c r="U35" s="121"/>
      <c r="V35" s="121">
        <f>J35</f>
        <v>0</v>
      </c>
      <c r="W35" s="121"/>
      <c r="X35" s="121"/>
      <c r="Y35" s="121">
        <f t="shared" si="3"/>
        <v>0</v>
      </c>
      <c r="Z35" s="122"/>
      <c r="AA35" s="122"/>
      <c r="AB35" s="121"/>
      <c r="AC35" s="121"/>
      <c r="AD35" s="121"/>
      <c r="AE35" s="121"/>
      <c r="AF35" s="121"/>
      <c r="AG35" s="121"/>
      <c r="AH35" s="121"/>
      <c r="AI35" s="121"/>
      <c r="AJ35" s="121"/>
      <c r="AK35" s="121"/>
      <c r="AL35" s="121"/>
      <c r="AM35" s="122"/>
      <c r="AN35" s="122"/>
      <c r="AO35" s="121"/>
      <c r="AP35" s="121"/>
      <c r="AQ35" s="121"/>
      <c r="AR35" s="121"/>
      <c r="AS35" s="121"/>
      <c r="AT35" s="121"/>
      <c r="AU35" s="121"/>
      <c r="AV35" s="121"/>
      <c r="AW35" s="121"/>
      <c r="AX35" s="121"/>
      <c r="AY35" s="121"/>
      <c r="AZ35" s="123"/>
      <c r="BA35" s="123"/>
      <c r="BB35" s="123"/>
      <c r="BC35" s="123"/>
    </row>
    <row r="36" spans="1:55" s="74" customFormat="1" ht="11.25">
      <c r="B36" s="75"/>
      <c r="C36" s="128"/>
      <c r="D36" s="128"/>
      <c r="E36" s="56"/>
      <c r="F36" s="80"/>
      <c r="G36" s="56"/>
      <c r="H36" s="205"/>
      <c r="I36" s="205"/>
      <c r="J36" s="205"/>
      <c r="K36" s="205"/>
      <c r="L36" s="215"/>
      <c r="M36" s="215"/>
      <c r="N36" s="215"/>
      <c r="P36" s="121"/>
      <c r="Q36" s="121"/>
      <c r="R36" s="121"/>
      <c r="S36" s="121">
        <f t="shared" si="2"/>
        <v>0</v>
      </c>
      <c r="T36" s="121"/>
      <c r="U36" s="121"/>
      <c r="V36" s="121">
        <f>-J36</f>
        <v>0</v>
      </c>
      <c r="W36" s="121"/>
      <c r="X36" s="121"/>
      <c r="Y36" s="121">
        <f t="shared" si="3"/>
        <v>0</v>
      </c>
      <c r="Z36" s="122"/>
      <c r="AA36" s="122"/>
      <c r="AB36" s="121"/>
      <c r="AC36" s="121"/>
      <c r="AD36" s="121"/>
      <c r="AE36" s="121"/>
      <c r="AF36" s="121"/>
      <c r="AG36" s="121"/>
      <c r="AH36" s="121"/>
      <c r="AI36" s="121"/>
      <c r="AJ36" s="121"/>
      <c r="AK36" s="121"/>
      <c r="AL36" s="121"/>
      <c r="AM36" s="122"/>
      <c r="AN36" s="122"/>
      <c r="AO36" s="121"/>
      <c r="AP36" s="121"/>
      <c r="AQ36" s="121"/>
      <c r="AR36" s="121"/>
      <c r="AS36" s="121"/>
      <c r="AT36" s="121"/>
      <c r="AU36" s="121"/>
      <c r="AV36" s="121"/>
      <c r="AW36" s="121"/>
      <c r="AX36" s="121"/>
      <c r="AY36" s="121"/>
      <c r="AZ36" s="123"/>
      <c r="BA36" s="123"/>
      <c r="BB36" s="123"/>
      <c r="BC36" s="123"/>
    </row>
    <row r="37" spans="1:55" s="74" customFormat="1" ht="11.25">
      <c r="B37" s="75"/>
      <c r="C37" s="128"/>
      <c r="D37" s="128"/>
      <c r="E37" s="56"/>
      <c r="F37" s="80"/>
      <c r="G37" s="56"/>
      <c r="H37" s="205"/>
      <c r="I37" s="205"/>
      <c r="J37" s="205"/>
      <c r="K37" s="205"/>
      <c r="L37" s="215"/>
      <c r="M37" s="215"/>
      <c r="N37" s="215"/>
      <c r="P37" s="121"/>
      <c r="Q37" s="121"/>
      <c r="R37" s="121"/>
      <c r="S37" s="121">
        <f t="shared" si="2"/>
        <v>0</v>
      </c>
      <c r="T37" s="121"/>
      <c r="U37" s="121"/>
      <c r="V37" s="121">
        <f>J37</f>
        <v>0</v>
      </c>
      <c r="W37" s="121"/>
      <c r="X37" s="121"/>
      <c r="Y37" s="121">
        <f t="shared" si="3"/>
        <v>0</v>
      </c>
      <c r="Z37" s="122"/>
      <c r="AA37" s="122"/>
      <c r="AB37" s="121"/>
      <c r="AC37" s="121"/>
      <c r="AD37" s="121"/>
      <c r="AE37" s="121"/>
      <c r="AF37" s="121"/>
      <c r="AG37" s="121"/>
      <c r="AH37" s="121"/>
      <c r="AI37" s="121"/>
      <c r="AJ37" s="121"/>
      <c r="AK37" s="121"/>
      <c r="AL37" s="121"/>
      <c r="AM37" s="122"/>
      <c r="AN37" s="122"/>
      <c r="AO37" s="121"/>
      <c r="AP37" s="121"/>
      <c r="AQ37" s="121"/>
      <c r="AR37" s="121"/>
      <c r="AS37" s="121"/>
      <c r="AT37" s="121"/>
      <c r="AU37" s="121"/>
      <c r="AV37" s="121"/>
      <c r="AW37" s="121"/>
      <c r="AX37" s="121"/>
      <c r="AY37" s="121"/>
      <c r="AZ37" s="123"/>
      <c r="BA37" s="123"/>
      <c r="BB37" s="123"/>
      <c r="BC37" s="123"/>
    </row>
    <row r="38" spans="1:55">
      <c r="A38" s="161"/>
      <c r="B38" s="49"/>
      <c r="C38" s="49"/>
      <c r="D38" s="49"/>
      <c r="E38" s="49"/>
      <c r="F38" s="49"/>
      <c r="G38" s="49"/>
      <c r="H38" s="49"/>
      <c r="I38" s="49"/>
      <c r="J38" s="49"/>
    </row>
    <row r="39" spans="1:55">
      <c r="A39" s="180" t="s">
        <v>31</v>
      </c>
      <c r="C39" s="45" t="s">
        <v>307</v>
      </c>
      <c r="D39" s="49"/>
      <c r="E39" s="49"/>
      <c r="F39" s="49"/>
      <c r="G39" s="49"/>
      <c r="H39" s="49"/>
      <c r="I39" s="49"/>
      <c r="J39" s="49"/>
    </row>
    <row r="40" spans="1:55" ht="6" customHeight="1">
      <c r="A40" s="180"/>
      <c r="C40" s="45"/>
      <c r="D40" s="49"/>
      <c r="E40" s="49"/>
      <c r="F40" s="49"/>
      <c r="G40" s="49"/>
      <c r="H40" s="49"/>
      <c r="I40" s="49"/>
      <c r="J40" s="49"/>
    </row>
    <row r="41" spans="1:55" ht="24">
      <c r="A41" s="180"/>
      <c r="C41" s="207" t="s">
        <v>163</v>
      </c>
      <c r="D41" s="207"/>
      <c r="E41" s="87" t="s">
        <v>221</v>
      </c>
      <c r="F41" s="87" t="s">
        <v>222</v>
      </c>
      <c r="G41" s="49"/>
      <c r="H41" s="49"/>
      <c r="I41" s="49"/>
      <c r="J41" s="49"/>
    </row>
    <row r="42" spans="1:55" s="45" customFormat="1" ht="11.25">
      <c r="A42" s="165"/>
      <c r="B42" s="44"/>
      <c r="C42" s="202"/>
      <c r="D42" s="202"/>
      <c r="E42" s="88"/>
      <c r="F42" s="88"/>
      <c r="P42" s="121"/>
      <c r="Q42" s="121"/>
      <c r="R42" s="121">
        <f t="shared" ref="R42:R47" si="4">C42</f>
        <v>0</v>
      </c>
      <c r="S42" s="106"/>
      <c r="T42" s="106"/>
      <c r="U42" s="106"/>
      <c r="V42" s="106"/>
      <c r="W42" s="106"/>
      <c r="X42" s="106"/>
      <c r="Y42" s="106"/>
      <c r="Z42" s="117"/>
      <c r="AA42" s="117"/>
      <c r="AB42" s="106"/>
      <c r="AC42" s="106"/>
      <c r="AD42" s="106"/>
      <c r="AE42" s="106"/>
      <c r="AF42" s="106"/>
      <c r="AG42" s="106"/>
      <c r="AH42" s="106"/>
      <c r="AI42" s="106"/>
      <c r="AJ42" s="106"/>
      <c r="AK42" s="106"/>
      <c r="AL42" s="106"/>
      <c r="AM42" s="117"/>
      <c r="AN42" s="117"/>
      <c r="AO42" s="106"/>
      <c r="AP42" s="106"/>
      <c r="AQ42" s="106"/>
      <c r="AR42" s="106"/>
      <c r="AS42" s="106"/>
      <c r="AT42" s="106"/>
      <c r="AU42" s="106"/>
      <c r="AV42" s="106"/>
      <c r="AW42" s="106"/>
      <c r="AX42" s="106"/>
      <c r="AY42" s="106"/>
      <c r="AZ42" s="124"/>
      <c r="BA42" s="124"/>
      <c r="BB42" s="124"/>
      <c r="BC42" s="124"/>
    </row>
    <row r="43" spans="1:55" s="45" customFormat="1" ht="11.25">
      <c r="A43" s="165"/>
      <c r="B43" s="44"/>
      <c r="C43" s="205"/>
      <c r="D43" s="205"/>
      <c r="E43" s="79"/>
      <c r="F43" s="79"/>
      <c r="P43" s="121"/>
      <c r="Q43" s="121"/>
      <c r="R43" s="121">
        <f t="shared" si="4"/>
        <v>0</v>
      </c>
      <c r="S43" s="106"/>
      <c r="T43" s="106"/>
      <c r="U43" s="106"/>
      <c r="V43" s="106"/>
      <c r="W43" s="106"/>
      <c r="X43" s="106"/>
      <c r="Y43" s="106"/>
      <c r="Z43" s="117"/>
      <c r="AA43" s="117"/>
      <c r="AB43" s="106"/>
      <c r="AC43" s="106"/>
      <c r="AD43" s="106"/>
      <c r="AE43" s="106"/>
      <c r="AF43" s="106"/>
      <c r="AG43" s="106"/>
      <c r="AH43" s="106"/>
      <c r="AI43" s="106"/>
      <c r="AJ43" s="106"/>
      <c r="AK43" s="106"/>
      <c r="AL43" s="106"/>
      <c r="AM43" s="117"/>
      <c r="AN43" s="117"/>
      <c r="AO43" s="106"/>
      <c r="AP43" s="106"/>
      <c r="AQ43" s="106"/>
      <c r="AR43" s="106"/>
      <c r="AS43" s="106"/>
      <c r="AT43" s="106"/>
      <c r="AU43" s="106"/>
      <c r="AV43" s="106"/>
      <c r="AW43" s="106"/>
      <c r="AX43" s="106"/>
      <c r="AY43" s="106"/>
      <c r="AZ43" s="124"/>
      <c r="BA43" s="124"/>
      <c r="BB43" s="124"/>
      <c r="BC43" s="124"/>
    </row>
    <row r="44" spans="1:55" s="45" customFormat="1" ht="11.25">
      <c r="A44" s="165"/>
      <c r="B44" s="44"/>
      <c r="C44" s="205"/>
      <c r="D44" s="205"/>
      <c r="E44" s="79"/>
      <c r="F44" s="79"/>
      <c r="P44" s="121"/>
      <c r="Q44" s="121"/>
      <c r="R44" s="121">
        <f t="shared" si="4"/>
        <v>0</v>
      </c>
      <c r="S44" s="106"/>
      <c r="T44" s="106"/>
      <c r="U44" s="106"/>
      <c r="V44" s="106"/>
      <c r="W44" s="106"/>
      <c r="X44" s="106"/>
      <c r="Y44" s="106"/>
      <c r="Z44" s="117"/>
      <c r="AA44" s="117"/>
      <c r="AB44" s="106"/>
      <c r="AC44" s="106"/>
      <c r="AD44" s="106"/>
      <c r="AE44" s="106"/>
      <c r="AF44" s="106"/>
      <c r="AG44" s="106"/>
      <c r="AH44" s="106"/>
      <c r="AI44" s="106"/>
      <c r="AJ44" s="106"/>
      <c r="AK44" s="106"/>
      <c r="AL44" s="106"/>
      <c r="AM44" s="117"/>
      <c r="AN44" s="117"/>
      <c r="AO44" s="106"/>
      <c r="AP44" s="106"/>
      <c r="AQ44" s="106"/>
      <c r="AR44" s="106"/>
      <c r="AS44" s="106"/>
      <c r="AT44" s="106"/>
      <c r="AU44" s="106"/>
      <c r="AV44" s="106"/>
      <c r="AW44" s="106"/>
      <c r="AX44" s="106"/>
      <c r="AY44" s="106"/>
      <c r="AZ44" s="124"/>
      <c r="BA44" s="124"/>
      <c r="BB44" s="124"/>
      <c r="BC44" s="124"/>
    </row>
    <row r="45" spans="1:55" s="45" customFormat="1" ht="11.25">
      <c r="A45" s="165"/>
      <c r="B45" s="44"/>
      <c r="C45" s="205"/>
      <c r="D45" s="205"/>
      <c r="E45" s="79"/>
      <c r="F45" s="79"/>
      <c r="P45" s="121"/>
      <c r="Q45" s="121"/>
      <c r="R45" s="121">
        <f t="shared" si="4"/>
        <v>0</v>
      </c>
      <c r="S45" s="106"/>
      <c r="T45" s="106"/>
      <c r="U45" s="106"/>
      <c r="V45" s="106"/>
      <c r="W45" s="106"/>
      <c r="X45" s="106"/>
      <c r="Y45" s="106"/>
      <c r="Z45" s="117"/>
      <c r="AA45" s="117"/>
      <c r="AB45" s="106"/>
      <c r="AC45" s="106"/>
      <c r="AD45" s="106"/>
      <c r="AE45" s="106"/>
      <c r="AF45" s="106"/>
      <c r="AG45" s="106"/>
      <c r="AH45" s="106"/>
      <c r="AI45" s="106"/>
      <c r="AJ45" s="106"/>
      <c r="AK45" s="106"/>
      <c r="AL45" s="106"/>
      <c r="AM45" s="117"/>
      <c r="AN45" s="117"/>
      <c r="AO45" s="106"/>
      <c r="AP45" s="106"/>
      <c r="AQ45" s="106"/>
      <c r="AR45" s="106"/>
      <c r="AS45" s="106"/>
      <c r="AT45" s="106"/>
      <c r="AU45" s="106"/>
      <c r="AV45" s="106"/>
      <c r="AW45" s="106"/>
      <c r="AX45" s="106"/>
      <c r="AY45" s="106"/>
      <c r="AZ45" s="124"/>
      <c r="BA45" s="124"/>
      <c r="BB45" s="124"/>
      <c r="BC45" s="124"/>
    </row>
    <row r="46" spans="1:55" s="45" customFormat="1" ht="11.25">
      <c r="A46" s="165"/>
      <c r="B46" s="44"/>
      <c r="C46" s="205"/>
      <c r="D46" s="205"/>
      <c r="E46" s="79"/>
      <c r="F46" s="79"/>
      <c r="P46" s="121"/>
      <c r="Q46" s="121"/>
      <c r="R46" s="121">
        <f t="shared" si="4"/>
        <v>0</v>
      </c>
      <c r="S46" s="106"/>
      <c r="T46" s="106"/>
      <c r="U46" s="106"/>
      <c r="V46" s="106"/>
      <c r="W46" s="106"/>
      <c r="X46" s="106"/>
      <c r="Y46" s="106"/>
      <c r="Z46" s="117"/>
      <c r="AA46" s="117"/>
      <c r="AB46" s="106"/>
      <c r="AC46" s="106"/>
      <c r="AD46" s="106"/>
      <c r="AE46" s="106"/>
      <c r="AF46" s="106"/>
      <c r="AG46" s="106"/>
      <c r="AH46" s="106"/>
      <c r="AI46" s="106"/>
      <c r="AJ46" s="106"/>
      <c r="AK46" s="106"/>
      <c r="AL46" s="106"/>
      <c r="AM46" s="117"/>
      <c r="AN46" s="117"/>
      <c r="AO46" s="106"/>
      <c r="AP46" s="106"/>
      <c r="AQ46" s="106"/>
      <c r="AR46" s="106"/>
      <c r="AS46" s="106"/>
      <c r="AT46" s="106"/>
      <c r="AU46" s="106"/>
      <c r="AV46" s="106"/>
      <c r="AW46" s="106"/>
      <c r="AX46" s="106"/>
      <c r="AY46" s="106"/>
      <c r="AZ46" s="124"/>
      <c r="BA46" s="124"/>
      <c r="BB46" s="124"/>
      <c r="BC46" s="124"/>
    </row>
    <row r="47" spans="1:55" s="45" customFormat="1" ht="11.25">
      <c r="A47" s="165"/>
      <c r="B47" s="44"/>
      <c r="C47" s="205"/>
      <c r="D47" s="205"/>
      <c r="E47" s="79"/>
      <c r="F47" s="79"/>
      <c r="P47" s="121"/>
      <c r="Q47" s="121"/>
      <c r="R47" s="121">
        <f t="shared" si="4"/>
        <v>0</v>
      </c>
      <c r="S47" s="106"/>
      <c r="T47" s="106"/>
      <c r="U47" s="106"/>
      <c r="V47" s="106"/>
      <c r="W47" s="106"/>
      <c r="X47" s="106"/>
      <c r="Y47" s="106"/>
      <c r="Z47" s="117"/>
      <c r="AA47" s="117"/>
      <c r="AB47" s="106"/>
      <c r="AC47" s="106"/>
      <c r="AD47" s="106"/>
      <c r="AE47" s="106"/>
      <c r="AF47" s="106"/>
      <c r="AG47" s="106"/>
      <c r="AH47" s="106"/>
      <c r="AI47" s="106"/>
      <c r="AJ47" s="106"/>
      <c r="AK47" s="106"/>
      <c r="AL47" s="106"/>
      <c r="AM47" s="117"/>
      <c r="AN47" s="117"/>
      <c r="AO47" s="106"/>
      <c r="AP47" s="106"/>
      <c r="AQ47" s="106"/>
      <c r="AR47" s="106"/>
      <c r="AS47" s="106"/>
      <c r="AT47" s="106"/>
      <c r="AU47" s="106"/>
      <c r="AV47" s="106"/>
      <c r="AW47" s="106"/>
      <c r="AX47" s="106"/>
      <c r="AY47" s="106"/>
      <c r="AZ47" s="124"/>
      <c r="BA47" s="124"/>
      <c r="BB47" s="124"/>
      <c r="BC47" s="124"/>
    </row>
    <row r="48" spans="1:55">
      <c r="A48" s="43"/>
      <c r="C48" s="45"/>
      <c r="D48" s="49"/>
      <c r="E48" s="49"/>
      <c r="F48" s="49"/>
      <c r="G48" s="49"/>
      <c r="H48" s="49"/>
      <c r="I48" s="49"/>
      <c r="J48" s="49"/>
    </row>
    <row r="49" spans="1:55">
      <c r="B49" s="49"/>
      <c r="C49" s="49"/>
      <c r="D49" s="49"/>
      <c r="E49" s="49"/>
      <c r="F49" s="49"/>
      <c r="G49" s="49"/>
      <c r="H49" s="49"/>
      <c r="I49" s="49"/>
      <c r="J49" s="49"/>
    </row>
    <row r="50" spans="1:55" ht="18.75">
      <c r="A50" s="59" t="s">
        <v>196</v>
      </c>
      <c r="B50" s="63"/>
      <c r="C50" s="63"/>
      <c r="D50" s="63"/>
      <c r="E50" s="63"/>
      <c r="F50" s="63"/>
      <c r="G50" s="63"/>
      <c r="H50" s="63"/>
      <c r="I50" s="63"/>
      <c r="J50" s="63"/>
      <c r="K50" s="63"/>
      <c r="L50" s="63"/>
      <c r="M50" s="63"/>
      <c r="N50" s="63"/>
    </row>
    <row r="51" spans="1:55">
      <c r="A51" s="161"/>
      <c r="B51" s="49"/>
      <c r="C51" s="49"/>
      <c r="D51" s="49"/>
      <c r="E51" s="49"/>
      <c r="F51" s="49"/>
      <c r="G51" s="49"/>
      <c r="H51" s="49"/>
      <c r="I51" s="49"/>
      <c r="J51" s="49"/>
    </row>
    <row r="52" spans="1:55">
      <c r="A52" s="180" t="s">
        <v>32</v>
      </c>
      <c r="C52" s="45" t="s">
        <v>308</v>
      </c>
      <c r="D52" s="49"/>
      <c r="E52" s="49"/>
      <c r="F52" s="49"/>
      <c r="G52" s="49"/>
      <c r="H52" s="49"/>
      <c r="I52" s="49"/>
      <c r="J52" s="49"/>
    </row>
    <row r="53" spans="1:55" ht="6" customHeight="1">
      <c r="A53" s="180"/>
      <c r="C53" s="45"/>
      <c r="D53" s="49"/>
      <c r="E53" s="49"/>
      <c r="F53" s="49"/>
      <c r="G53" s="49"/>
      <c r="H53" s="49"/>
      <c r="I53" s="49"/>
      <c r="J53" s="49"/>
    </row>
    <row r="54" spans="1:55" s="41" customFormat="1" ht="24">
      <c r="A54" s="182"/>
      <c r="B54" s="42"/>
      <c r="C54" s="207" t="s">
        <v>158</v>
      </c>
      <c r="D54" s="207"/>
      <c r="E54" s="207" t="s">
        <v>164</v>
      </c>
      <c r="F54" s="207"/>
      <c r="G54" s="207" t="s">
        <v>165</v>
      </c>
      <c r="H54" s="207"/>
      <c r="I54" s="87" t="s">
        <v>166</v>
      </c>
      <c r="J54" s="87" t="s">
        <v>223</v>
      </c>
      <c r="K54" s="87" t="s">
        <v>224</v>
      </c>
      <c r="L54" s="219" t="s">
        <v>30</v>
      </c>
      <c r="M54" s="219"/>
      <c r="N54" s="219"/>
      <c r="P54" s="106"/>
      <c r="Q54" s="106"/>
      <c r="R54" s="106"/>
      <c r="S54" s="106"/>
      <c r="T54" s="106"/>
      <c r="U54" s="106"/>
      <c r="V54" s="106"/>
      <c r="W54" s="106"/>
      <c r="X54" s="106"/>
      <c r="Y54" s="106"/>
      <c r="Z54" s="117"/>
      <c r="AA54" s="117"/>
      <c r="AB54" s="106"/>
      <c r="AC54" s="106"/>
      <c r="AD54" s="106"/>
      <c r="AE54" s="106"/>
      <c r="AF54" s="106"/>
      <c r="AG54" s="106"/>
      <c r="AH54" s="106"/>
      <c r="AI54" s="106"/>
      <c r="AJ54" s="106"/>
      <c r="AK54" s="106"/>
      <c r="AL54" s="106"/>
      <c r="AM54" s="117"/>
      <c r="AN54" s="117"/>
      <c r="AO54" s="118"/>
      <c r="AP54" s="118"/>
      <c r="AQ54" s="118"/>
      <c r="AR54" s="118"/>
      <c r="AS54" s="118"/>
      <c r="AT54" s="118"/>
      <c r="AU54" s="118"/>
      <c r="AV54" s="118"/>
      <c r="AW54" s="118"/>
      <c r="AX54" s="118"/>
      <c r="AY54" s="118"/>
      <c r="AZ54" s="119"/>
      <c r="BA54" s="119"/>
      <c r="BB54" s="119"/>
      <c r="BC54" s="119"/>
    </row>
    <row r="55" spans="1:55" s="76" customFormat="1" ht="11.25">
      <c r="B55" s="77"/>
      <c r="C55" s="224"/>
      <c r="D55" s="224"/>
      <c r="E55" s="224"/>
      <c r="F55" s="224"/>
      <c r="G55" s="224"/>
      <c r="H55" s="224"/>
      <c r="I55" s="89"/>
      <c r="J55" s="89"/>
      <c r="K55" s="89"/>
      <c r="L55" s="229"/>
      <c r="M55" s="229"/>
      <c r="N55" s="229"/>
      <c r="P55" s="121"/>
      <c r="Q55" s="121"/>
      <c r="R55" s="121">
        <f>C55</f>
        <v>0</v>
      </c>
      <c r="S55" s="121">
        <f>G55</f>
        <v>0</v>
      </c>
      <c r="T55" s="121"/>
      <c r="U55" s="121"/>
      <c r="V55" s="121"/>
      <c r="W55" s="121"/>
      <c r="X55" s="121"/>
      <c r="Y55" s="121">
        <f>L55</f>
        <v>0</v>
      </c>
      <c r="Z55" s="122"/>
      <c r="AA55" s="122"/>
      <c r="AB55" s="121"/>
      <c r="AC55" s="121"/>
      <c r="AD55" s="121"/>
      <c r="AE55" s="121"/>
      <c r="AF55" s="121"/>
      <c r="AG55" s="121"/>
      <c r="AH55" s="121"/>
      <c r="AI55" s="121"/>
      <c r="AJ55" s="121"/>
      <c r="AK55" s="121"/>
      <c r="AL55" s="121"/>
      <c r="AM55" s="122"/>
      <c r="AN55" s="122"/>
      <c r="AO55" s="122"/>
      <c r="AP55" s="122"/>
      <c r="AQ55" s="122"/>
      <c r="AR55" s="122"/>
      <c r="AS55" s="122"/>
      <c r="AT55" s="122"/>
      <c r="AU55" s="122"/>
      <c r="AV55" s="122"/>
      <c r="AW55" s="122"/>
      <c r="AX55" s="122"/>
      <c r="AY55" s="122"/>
      <c r="AZ55" s="125"/>
      <c r="BA55" s="125"/>
      <c r="BB55" s="125"/>
      <c r="BC55" s="125"/>
    </row>
    <row r="56" spans="1:55" s="76" customFormat="1" ht="11.25">
      <c r="B56" s="77"/>
      <c r="C56" s="223"/>
      <c r="D56" s="223"/>
      <c r="E56" s="223"/>
      <c r="F56" s="223"/>
      <c r="G56" s="223"/>
      <c r="H56" s="223"/>
      <c r="I56" s="78"/>
      <c r="J56" s="78"/>
      <c r="K56" s="78"/>
      <c r="L56" s="225"/>
      <c r="M56" s="225"/>
      <c r="N56" s="225"/>
      <c r="P56" s="121"/>
      <c r="Q56" s="121"/>
      <c r="R56" s="121">
        <f t="shared" ref="R56:R61" si="5">C56</f>
        <v>0</v>
      </c>
      <c r="S56" s="121">
        <f t="shared" ref="S56:S61" si="6">G56</f>
        <v>0</v>
      </c>
      <c r="T56" s="121"/>
      <c r="U56" s="121"/>
      <c r="V56" s="121"/>
      <c r="W56" s="121"/>
      <c r="X56" s="121"/>
      <c r="Y56" s="121">
        <f t="shared" ref="Y56:Y61" si="7">L56</f>
        <v>0</v>
      </c>
      <c r="Z56" s="122"/>
      <c r="AA56" s="122"/>
      <c r="AB56" s="121"/>
      <c r="AC56" s="121"/>
      <c r="AD56" s="121"/>
      <c r="AE56" s="121"/>
      <c r="AF56" s="121"/>
      <c r="AG56" s="121"/>
      <c r="AH56" s="121"/>
      <c r="AI56" s="121"/>
      <c r="AJ56" s="121"/>
      <c r="AK56" s="121"/>
      <c r="AL56" s="121"/>
      <c r="AM56" s="122"/>
      <c r="AN56" s="122"/>
      <c r="AO56" s="122"/>
      <c r="AP56" s="122"/>
      <c r="AQ56" s="122"/>
      <c r="AR56" s="122"/>
      <c r="AS56" s="122"/>
      <c r="AT56" s="122"/>
      <c r="AU56" s="122"/>
      <c r="AV56" s="122"/>
      <c r="AW56" s="122"/>
      <c r="AX56" s="122"/>
      <c r="AY56" s="122"/>
      <c r="AZ56" s="125"/>
      <c r="BA56" s="125"/>
      <c r="BB56" s="125"/>
      <c r="BC56" s="125"/>
    </row>
    <row r="57" spans="1:55" s="76" customFormat="1" ht="11.25">
      <c r="B57" s="77"/>
      <c r="C57" s="223"/>
      <c r="D57" s="223"/>
      <c r="E57" s="223"/>
      <c r="F57" s="223"/>
      <c r="G57" s="223"/>
      <c r="H57" s="223"/>
      <c r="I57" s="78"/>
      <c r="J57" s="78"/>
      <c r="K57" s="78"/>
      <c r="L57" s="225"/>
      <c r="M57" s="225"/>
      <c r="N57" s="225"/>
      <c r="P57" s="121"/>
      <c r="Q57" s="121"/>
      <c r="R57" s="121">
        <f t="shared" si="5"/>
        <v>0</v>
      </c>
      <c r="S57" s="121">
        <f t="shared" si="6"/>
        <v>0</v>
      </c>
      <c r="T57" s="121"/>
      <c r="U57" s="121"/>
      <c r="V57" s="121"/>
      <c r="W57" s="121"/>
      <c r="X57" s="121"/>
      <c r="Y57" s="121">
        <f t="shared" si="7"/>
        <v>0</v>
      </c>
      <c r="Z57" s="122"/>
      <c r="AA57" s="122"/>
      <c r="AB57" s="121"/>
      <c r="AC57" s="121"/>
      <c r="AD57" s="121"/>
      <c r="AE57" s="121"/>
      <c r="AF57" s="121"/>
      <c r="AG57" s="121"/>
      <c r="AH57" s="121"/>
      <c r="AI57" s="121"/>
      <c r="AJ57" s="121"/>
      <c r="AK57" s="121"/>
      <c r="AL57" s="121"/>
      <c r="AM57" s="122"/>
      <c r="AN57" s="122"/>
      <c r="AO57" s="122"/>
      <c r="AP57" s="122"/>
      <c r="AQ57" s="122"/>
      <c r="AR57" s="122"/>
      <c r="AS57" s="122"/>
      <c r="AT57" s="122"/>
      <c r="AU57" s="122"/>
      <c r="AV57" s="122"/>
      <c r="AW57" s="122"/>
      <c r="AX57" s="122"/>
      <c r="AY57" s="122"/>
      <c r="AZ57" s="125"/>
      <c r="BA57" s="125"/>
      <c r="BB57" s="125"/>
      <c r="BC57" s="125"/>
    </row>
    <row r="58" spans="1:55" s="76" customFormat="1" ht="11.25">
      <c r="B58" s="77"/>
      <c r="C58" s="223"/>
      <c r="D58" s="223"/>
      <c r="E58" s="223"/>
      <c r="F58" s="223"/>
      <c r="G58" s="223"/>
      <c r="H58" s="223"/>
      <c r="I58" s="78"/>
      <c r="J58" s="78"/>
      <c r="K58" s="78"/>
      <c r="L58" s="225"/>
      <c r="M58" s="225"/>
      <c r="N58" s="225"/>
      <c r="P58" s="121"/>
      <c r="Q58" s="121"/>
      <c r="R58" s="121">
        <f t="shared" si="5"/>
        <v>0</v>
      </c>
      <c r="S58" s="121">
        <f t="shared" si="6"/>
        <v>0</v>
      </c>
      <c r="T58" s="121"/>
      <c r="U58" s="121"/>
      <c r="V58" s="121"/>
      <c r="W58" s="121"/>
      <c r="X58" s="121"/>
      <c r="Y58" s="121">
        <f t="shared" si="7"/>
        <v>0</v>
      </c>
      <c r="Z58" s="122"/>
      <c r="AA58" s="122"/>
      <c r="AB58" s="121"/>
      <c r="AC58" s="121"/>
      <c r="AD58" s="121"/>
      <c r="AE58" s="121"/>
      <c r="AF58" s="121"/>
      <c r="AG58" s="121"/>
      <c r="AH58" s="121"/>
      <c r="AI58" s="121"/>
      <c r="AJ58" s="121"/>
      <c r="AK58" s="121"/>
      <c r="AL58" s="121"/>
      <c r="AM58" s="122"/>
      <c r="AN58" s="122"/>
      <c r="AO58" s="122"/>
      <c r="AP58" s="122"/>
      <c r="AQ58" s="122"/>
      <c r="AR58" s="122"/>
      <c r="AS58" s="122"/>
      <c r="AT58" s="122"/>
      <c r="AU58" s="122"/>
      <c r="AV58" s="122"/>
      <c r="AW58" s="122"/>
      <c r="AX58" s="122"/>
      <c r="AY58" s="122"/>
      <c r="AZ58" s="125"/>
      <c r="BA58" s="125"/>
      <c r="BB58" s="125"/>
      <c r="BC58" s="125"/>
    </row>
    <row r="59" spans="1:55" s="76" customFormat="1" ht="11.25">
      <c r="B59" s="77"/>
      <c r="C59" s="223"/>
      <c r="D59" s="223"/>
      <c r="E59" s="223"/>
      <c r="F59" s="223"/>
      <c r="G59" s="223"/>
      <c r="H59" s="223"/>
      <c r="I59" s="78"/>
      <c r="J59" s="78"/>
      <c r="K59" s="78"/>
      <c r="L59" s="225"/>
      <c r="M59" s="225"/>
      <c r="N59" s="225"/>
      <c r="P59" s="121"/>
      <c r="Q59" s="121"/>
      <c r="R59" s="121">
        <f t="shared" si="5"/>
        <v>0</v>
      </c>
      <c r="S59" s="121">
        <f t="shared" si="6"/>
        <v>0</v>
      </c>
      <c r="T59" s="121"/>
      <c r="U59" s="121"/>
      <c r="V59" s="121"/>
      <c r="W59" s="121"/>
      <c r="X59" s="121"/>
      <c r="Y59" s="121">
        <f t="shared" si="7"/>
        <v>0</v>
      </c>
      <c r="Z59" s="122"/>
      <c r="AA59" s="122"/>
      <c r="AB59" s="121"/>
      <c r="AC59" s="121"/>
      <c r="AD59" s="121"/>
      <c r="AE59" s="121"/>
      <c r="AF59" s="121"/>
      <c r="AG59" s="121"/>
      <c r="AH59" s="121"/>
      <c r="AI59" s="121"/>
      <c r="AJ59" s="121"/>
      <c r="AK59" s="121"/>
      <c r="AL59" s="121"/>
      <c r="AM59" s="122"/>
      <c r="AN59" s="122"/>
      <c r="AO59" s="122"/>
      <c r="AP59" s="122"/>
      <c r="AQ59" s="122"/>
      <c r="AR59" s="122"/>
      <c r="AS59" s="122"/>
      <c r="AT59" s="122"/>
      <c r="AU59" s="122"/>
      <c r="AV59" s="122"/>
      <c r="AW59" s="122"/>
      <c r="AX59" s="122"/>
      <c r="AY59" s="122"/>
      <c r="AZ59" s="125"/>
      <c r="BA59" s="125"/>
      <c r="BB59" s="125"/>
      <c r="BC59" s="125"/>
    </row>
    <row r="60" spans="1:55" s="76" customFormat="1" ht="11.25">
      <c r="B60" s="77"/>
      <c r="C60" s="223"/>
      <c r="D60" s="223"/>
      <c r="E60" s="223"/>
      <c r="F60" s="223"/>
      <c r="G60" s="223"/>
      <c r="H60" s="223"/>
      <c r="I60" s="78"/>
      <c r="J60" s="78"/>
      <c r="K60" s="78"/>
      <c r="L60" s="225"/>
      <c r="M60" s="225"/>
      <c r="N60" s="225"/>
      <c r="P60" s="121"/>
      <c r="Q60" s="121"/>
      <c r="R60" s="121">
        <f t="shared" si="5"/>
        <v>0</v>
      </c>
      <c r="S60" s="121">
        <f t="shared" si="6"/>
        <v>0</v>
      </c>
      <c r="T60" s="121"/>
      <c r="U60" s="121"/>
      <c r="V60" s="121"/>
      <c r="W60" s="121"/>
      <c r="X60" s="121"/>
      <c r="Y60" s="121">
        <f t="shared" si="7"/>
        <v>0</v>
      </c>
      <c r="Z60" s="122"/>
      <c r="AA60" s="122"/>
      <c r="AB60" s="121"/>
      <c r="AC60" s="121"/>
      <c r="AD60" s="121"/>
      <c r="AE60" s="121"/>
      <c r="AF60" s="121"/>
      <c r="AG60" s="121"/>
      <c r="AH60" s="121"/>
      <c r="AI60" s="121"/>
      <c r="AJ60" s="121"/>
      <c r="AK60" s="121"/>
      <c r="AL60" s="121"/>
      <c r="AM60" s="122"/>
      <c r="AN60" s="122"/>
      <c r="AO60" s="122"/>
      <c r="AP60" s="122"/>
      <c r="AQ60" s="122"/>
      <c r="AR60" s="122"/>
      <c r="AS60" s="122"/>
      <c r="AT60" s="122"/>
      <c r="AU60" s="122"/>
      <c r="AV60" s="122"/>
      <c r="AW60" s="122"/>
      <c r="AX60" s="122"/>
      <c r="AY60" s="122"/>
      <c r="AZ60" s="125"/>
      <c r="BA60" s="125"/>
      <c r="BB60" s="125"/>
      <c r="BC60" s="125"/>
    </row>
    <row r="61" spans="1:55" s="76" customFormat="1" ht="11.25">
      <c r="B61" s="77"/>
      <c r="C61" s="223"/>
      <c r="D61" s="223"/>
      <c r="E61" s="223"/>
      <c r="F61" s="223"/>
      <c r="G61" s="223"/>
      <c r="H61" s="223"/>
      <c r="I61" s="78"/>
      <c r="J61" s="78"/>
      <c r="K61" s="78"/>
      <c r="L61" s="225"/>
      <c r="M61" s="225"/>
      <c r="N61" s="225"/>
      <c r="P61" s="121"/>
      <c r="Q61" s="121"/>
      <c r="R61" s="121">
        <f t="shared" si="5"/>
        <v>0</v>
      </c>
      <c r="S61" s="121">
        <f t="shared" si="6"/>
        <v>0</v>
      </c>
      <c r="T61" s="121"/>
      <c r="U61" s="121"/>
      <c r="V61" s="121"/>
      <c r="W61" s="121"/>
      <c r="X61" s="121"/>
      <c r="Y61" s="121">
        <f t="shared" si="7"/>
        <v>0</v>
      </c>
      <c r="Z61" s="122"/>
      <c r="AA61" s="122"/>
      <c r="AB61" s="121"/>
      <c r="AC61" s="121"/>
      <c r="AD61" s="121"/>
      <c r="AE61" s="121"/>
      <c r="AF61" s="121"/>
      <c r="AG61" s="121"/>
      <c r="AH61" s="121"/>
      <c r="AI61" s="121"/>
      <c r="AJ61" s="121"/>
      <c r="AK61" s="121"/>
      <c r="AL61" s="121"/>
      <c r="AM61" s="122"/>
      <c r="AN61" s="122"/>
      <c r="AO61" s="122"/>
      <c r="AP61" s="122"/>
      <c r="AQ61" s="122"/>
      <c r="AR61" s="122"/>
      <c r="AS61" s="122"/>
      <c r="AT61" s="122"/>
      <c r="AU61" s="122"/>
      <c r="AV61" s="122"/>
      <c r="AW61" s="122"/>
      <c r="AX61" s="122"/>
      <c r="AY61" s="122"/>
      <c r="AZ61" s="125"/>
      <c r="BA61" s="125"/>
      <c r="BB61" s="125"/>
      <c r="BC61" s="125"/>
    </row>
    <row r="62" spans="1:55">
      <c r="A62" s="180"/>
      <c r="C62" s="45"/>
      <c r="D62" s="49"/>
      <c r="E62" s="49"/>
      <c r="F62" s="49"/>
      <c r="G62" s="49"/>
      <c r="H62" s="49"/>
      <c r="I62" s="49"/>
      <c r="J62" s="49"/>
    </row>
    <row r="63" spans="1:55">
      <c r="A63" s="180" t="s">
        <v>33</v>
      </c>
      <c r="C63" s="45" t="s">
        <v>309</v>
      </c>
      <c r="D63" s="28"/>
      <c r="E63" s="28"/>
      <c r="F63" s="28"/>
      <c r="G63" s="28"/>
      <c r="H63" s="28"/>
      <c r="I63" s="28"/>
      <c r="J63" s="49"/>
    </row>
    <row r="64" spans="1:55" ht="6" customHeight="1">
      <c r="A64" s="181"/>
      <c r="B64" s="28"/>
      <c r="C64" s="28"/>
      <c r="D64" s="28"/>
      <c r="E64" s="28"/>
      <c r="F64" s="28"/>
      <c r="G64" s="28"/>
      <c r="H64" s="28"/>
      <c r="I64" s="28"/>
      <c r="J64" s="49"/>
    </row>
    <row r="65" spans="1:55" s="41" customFormat="1" ht="24">
      <c r="A65" s="182"/>
      <c r="B65" s="42"/>
      <c r="C65" s="207" t="s">
        <v>158</v>
      </c>
      <c r="D65" s="207"/>
      <c r="E65" s="207" t="s">
        <v>167</v>
      </c>
      <c r="F65" s="207"/>
      <c r="G65" s="207" t="s">
        <v>168</v>
      </c>
      <c r="H65" s="207"/>
      <c r="I65" s="87" t="s">
        <v>166</v>
      </c>
      <c r="J65" s="87" t="s">
        <v>223</v>
      </c>
      <c r="K65" s="87" t="s">
        <v>224</v>
      </c>
      <c r="L65" s="219" t="s">
        <v>30</v>
      </c>
      <c r="M65" s="219"/>
      <c r="N65" s="219"/>
      <c r="P65" s="106"/>
      <c r="Q65" s="106"/>
      <c r="R65" s="106"/>
      <c r="S65" s="106"/>
      <c r="T65" s="106"/>
      <c r="U65" s="106"/>
      <c r="V65" s="106"/>
      <c r="W65" s="106"/>
      <c r="X65" s="106"/>
      <c r="Y65" s="106"/>
      <c r="Z65" s="117"/>
      <c r="AA65" s="117"/>
      <c r="AB65" s="106"/>
      <c r="AC65" s="106"/>
      <c r="AD65" s="106"/>
      <c r="AE65" s="106"/>
      <c r="AF65" s="106"/>
      <c r="AG65" s="106"/>
      <c r="AH65" s="106"/>
      <c r="AI65" s="106"/>
      <c r="AJ65" s="106"/>
      <c r="AK65" s="106"/>
      <c r="AL65" s="106"/>
      <c r="AM65" s="117"/>
      <c r="AN65" s="117"/>
      <c r="AO65" s="118"/>
      <c r="AP65" s="118"/>
      <c r="AQ65" s="118"/>
      <c r="AR65" s="118"/>
      <c r="AS65" s="118"/>
      <c r="AT65" s="118"/>
      <c r="AU65" s="118"/>
      <c r="AV65" s="118"/>
      <c r="AW65" s="118"/>
      <c r="AX65" s="118"/>
      <c r="AY65" s="118"/>
      <c r="AZ65" s="119"/>
      <c r="BA65" s="119"/>
      <c r="BB65" s="119"/>
      <c r="BC65" s="119"/>
    </row>
    <row r="66" spans="1:55" s="74" customFormat="1" ht="11.25">
      <c r="B66" s="75"/>
      <c r="C66" s="202"/>
      <c r="D66" s="202"/>
      <c r="E66" s="202"/>
      <c r="F66" s="202"/>
      <c r="G66" s="202"/>
      <c r="H66" s="202"/>
      <c r="I66" s="85"/>
      <c r="J66" s="85"/>
      <c r="K66" s="85"/>
      <c r="L66" s="216"/>
      <c r="M66" s="216"/>
      <c r="N66" s="216"/>
      <c r="P66" s="121"/>
      <c r="Q66" s="121"/>
      <c r="R66" s="121">
        <f>C66</f>
        <v>0</v>
      </c>
      <c r="S66" s="121">
        <f>G66</f>
        <v>0</v>
      </c>
      <c r="T66" s="121"/>
      <c r="U66" s="121"/>
      <c r="V66" s="121"/>
      <c r="W66" s="121"/>
      <c r="X66" s="121"/>
      <c r="Y66" s="121">
        <f>L66</f>
        <v>0</v>
      </c>
      <c r="Z66" s="122"/>
      <c r="AA66" s="122"/>
      <c r="AB66" s="121"/>
      <c r="AC66" s="121"/>
      <c r="AD66" s="121"/>
      <c r="AE66" s="121"/>
      <c r="AF66" s="121"/>
      <c r="AG66" s="121"/>
      <c r="AH66" s="121"/>
      <c r="AI66" s="121"/>
      <c r="AJ66" s="121"/>
      <c r="AK66" s="121"/>
      <c r="AL66" s="121"/>
      <c r="AM66" s="122"/>
      <c r="AN66" s="122"/>
      <c r="AO66" s="121"/>
      <c r="AP66" s="121"/>
      <c r="AQ66" s="121"/>
      <c r="AR66" s="121"/>
      <c r="AS66" s="121"/>
      <c r="AT66" s="121"/>
      <c r="AU66" s="121"/>
      <c r="AV66" s="121"/>
      <c r="AW66" s="121"/>
      <c r="AX66" s="121"/>
      <c r="AY66" s="121"/>
      <c r="AZ66" s="123"/>
      <c r="BA66" s="123"/>
      <c r="BB66" s="123"/>
      <c r="BC66" s="123"/>
    </row>
    <row r="67" spans="1:55" s="74" customFormat="1" ht="11.25">
      <c r="B67" s="75"/>
      <c r="C67" s="205"/>
      <c r="D67" s="205"/>
      <c r="E67" s="205"/>
      <c r="F67" s="205"/>
      <c r="G67" s="205"/>
      <c r="H67" s="205"/>
      <c r="I67" s="56"/>
      <c r="J67" s="56"/>
      <c r="K67" s="56"/>
      <c r="L67" s="215"/>
      <c r="M67" s="215"/>
      <c r="N67" s="215"/>
      <c r="P67" s="121"/>
      <c r="Q67" s="121"/>
      <c r="R67" s="121">
        <f t="shared" ref="R67:R72" si="8">C67</f>
        <v>0</v>
      </c>
      <c r="S67" s="121">
        <f t="shared" ref="S67:S72" si="9">G67</f>
        <v>0</v>
      </c>
      <c r="T67" s="121"/>
      <c r="U67" s="121"/>
      <c r="V67" s="121"/>
      <c r="W67" s="121"/>
      <c r="X67" s="121"/>
      <c r="Y67" s="121">
        <f t="shared" ref="Y67:Y72" si="10">L67</f>
        <v>0</v>
      </c>
      <c r="Z67" s="122"/>
      <c r="AA67" s="122"/>
      <c r="AB67" s="121"/>
      <c r="AC67" s="121"/>
      <c r="AD67" s="121"/>
      <c r="AE67" s="121"/>
      <c r="AF67" s="121"/>
      <c r="AG67" s="121"/>
      <c r="AH67" s="121"/>
      <c r="AI67" s="121"/>
      <c r="AJ67" s="121"/>
      <c r="AK67" s="121"/>
      <c r="AL67" s="121"/>
      <c r="AM67" s="122"/>
      <c r="AN67" s="122"/>
      <c r="AO67" s="121"/>
      <c r="AP67" s="121"/>
      <c r="AQ67" s="121"/>
      <c r="AR67" s="121"/>
      <c r="AS67" s="121"/>
      <c r="AT67" s="121"/>
      <c r="AU67" s="121"/>
      <c r="AV67" s="121"/>
      <c r="AW67" s="121"/>
      <c r="AX67" s="121"/>
      <c r="AY67" s="121"/>
      <c r="AZ67" s="123"/>
      <c r="BA67" s="123"/>
      <c r="BB67" s="123"/>
      <c r="BC67" s="123"/>
    </row>
    <row r="68" spans="1:55" s="74" customFormat="1" ht="11.25">
      <c r="B68" s="75"/>
      <c r="C68" s="205"/>
      <c r="D68" s="205"/>
      <c r="E68" s="205"/>
      <c r="F68" s="205"/>
      <c r="G68" s="205"/>
      <c r="H68" s="205"/>
      <c r="I68" s="56"/>
      <c r="J68" s="56"/>
      <c r="K68" s="56"/>
      <c r="L68" s="215"/>
      <c r="M68" s="215"/>
      <c r="N68" s="215"/>
      <c r="P68" s="121"/>
      <c r="Q68" s="121"/>
      <c r="R68" s="121">
        <f t="shared" si="8"/>
        <v>0</v>
      </c>
      <c r="S68" s="121">
        <f t="shared" si="9"/>
        <v>0</v>
      </c>
      <c r="T68" s="121"/>
      <c r="U68" s="121"/>
      <c r="V68" s="121"/>
      <c r="W68" s="121"/>
      <c r="X68" s="121"/>
      <c r="Y68" s="121">
        <f t="shared" si="10"/>
        <v>0</v>
      </c>
      <c r="Z68" s="122"/>
      <c r="AA68" s="122"/>
      <c r="AB68" s="121"/>
      <c r="AC68" s="121"/>
      <c r="AD68" s="121"/>
      <c r="AE68" s="121"/>
      <c r="AF68" s="121"/>
      <c r="AG68" s="121"/>
      <c r="AH68" s="121"/>
      <c r="AI68" s="121"/>
      <c r="AJ68" s="121"/>
      <c r="AK68" s="121"/>
      <c r="AL68" s="121"/>
      <c r="AM68" s="122"/>
      <c r="AN68" s="122"/>
      <c r="AO68" s="121"/>
      <c r="AP68" s="121"/>
      <c r="AQ68" s="121"/>
      <c r="AR68" s="121"/>
      <c r="AS68" s="121"/>
      <c r="AT68" s="121"/>
      <c r="AU68" s="121"/>
      <c r="AV68" s="121"/>
      <c r="AW68" s="121"/>
      <c r="AX68" s="121"/>
      <c r="AY68" s="121"/>
      <c r="AZ68" s="123"/>
      <c r="BA68" s="123"/>
      <c r="BB68" s="123"/>
      <c r="BC68" s="123"/>
    </row>
    <row r="69" spans="1:55" s="74" customFormat="1" ht="11.25">
      <c r="B69" s="75"/>
      <c r="C69" s="205"/>
      <c r="D69" s="205"/>
      <c r="E69" s="205"/>
      <c r="F69" s="205"/>
      <c r="G69" s="205"/>
      <c r="H69" s="205"/>
      <c r="I69" s="56"/>
      <c r="J69" s="56"/>
      <c r="K69" s="56"/>
      <c r="L69" s="215"/>
      <c r="M69" s="215"/>
      <c r="N69" s="215"/>
      <c r="P69" s="121"/>
      <c r="Q69" s="121"/>
      <c r="R69" s="121">
        <f t="shared" si="8"/>
        <v>0</v>
      </c>
      <c r="S69" s="121">
        <f t="shared" si="9"/>
        <v>0</v>
      </c>
      <c r="T69" s="121"/>
      <c r="U69" s="121"/>
      <c r="V69" s="121"/>
      <c r="W69" s="121"/>
      <c r="X69" s="121"/>
      <c r="Y69" s="121">
        <f t="shared" si="10"/>
        <v>0</v>
      </c>
      <c r="Z69" s="122"/>
      <c r="AA69" s="122"/>
      <c r="AB69" s="121"/>
      <c r="AC69" s="121"/>
      <c r="AD69" s="121"/>
      <c r="AE69" s="121"/>
      <c r="AF69" s="121"/>
      <c r="AG69" s="121"/>
      <c r="AH69" s="121"/>
      <c r="AI69" s="121"/>
      <c r="AJ69" s="121"/>
      <c r="AK69" s="121"/>
      <c r="AL69" s="121"/>
      <c r="AM69" s="122"/>
      <c r="AN69" s="122"/>
      <c r="AO69" s="121"/>
      <c r="AP69" s="121"/>
      <c r="AQ69" s="121"/>
      <c r="AR69" s="121"/>
      <c r="AS69" s="121"/>
      <c r="AT69" s="121"/>
      <c r="AU69" s="121"/>
      <c r="AV69" s="121"/>
      <c r="AW69" s="121"/>
      <c r="AX69" s="121"/>
      <c r="AY69" s="121"/>
      <c r="AZ69" s="123"/>
      <c r="BA69" s="123"/>
      <c r="BB69" s="123"/>
      <c r="BC69" s="123"/>
    </row>
    <row r="70" spans="1:55" s="74" customFormat="1" ht="11.25">
      <c r="B70" s="75"/>
      <c r="C70" s="205"/>
      <c r="D70" s="205"/>
      <c r="E70" s="205"/>
      <c r="F70" s="205"/>
      <c r="G70" s="205"/>
      <c r="H70" s="205"/>
      <c r="I70" s="56"/>
      <c r="J70" s="56"/>
      <c r="K70" s="56"/>
      <c r="L70" s="215"/>
      <c r="M70" s="215"/>
      <c r="N70" s="215"/>
      <c r="P70" s="121"/>
      <c r="Q70" s="121"/>
      <c r="R70" s="121">
        <f t="shared" si="8"/>
        <v>0</v>
      </c>
      <c r="S70" s="121">
        <f t="shared" si="9"/>
        <v>0</v>
      </c>
      <c r="T70" s="121"/>
      <c r="U70" s="121"/>
      <c r="V70" s="121"/>
      <c r="W70" s="121"/>
      <c r="X70" s="121"/>
      <c r="Y70" s="121">
        <f t="shared" si="10"/>
        <v>0</v>
      </c>
      <c r="Z70" s="122"/>
      <c r="AA70" s="122"/>
      <c r="AB70" s="121"/>
      <c r="AC70" s="121"/>
      <c r="AD70" s="121"/>
      <c r="AE70" s="121"/>
      <c r="AF70" s="121"/>
      <c r="AG70" s="121"/>
      <c r="AH70" s="121"/>
      <c r="AI70" s="121"/>
      <c r="AJ70" s="121"/>
      <c r="AK70" s="121"/>
      <c r="AL70" s="121"/>
      <c r="AM70" s="122"/>
      <c r="AN70" s="122"/>
      <c r="AO70" s="121"/>
      <c r="AP70" s="121"/>
      <c r="AQ70" s="121"/>
      <c r="AR70" s="121"/>
      <c r="AS70" s="121"/>
      <c r="AT70" s="121"/>
      <c r="AU70" s="121"/>
      <c r="AV70" s="121"/>
      <c r="AW70" s="121"/>
      <c r="AX70" s="121"/>
      <c r="AY70" s="121"/>
      <c r="AZ70" s="123"/>
      <c r="BA70" s="123"/>
      <c r="BB70" s="123"/>
      <c r="BC70" s="123"/>
    </row>
    <row r="71" spans="1:55" s="74" customFormat="1" ht="11.25">
      <c r="B71" s="75"/>
      <c r="C71" s="205"/>
      <c r="D71" s="205"/>
      <c r="E71" s="205"/>
      <c r="F71" s="205"/>
      <c r="G71" s="205"/>
      <c r="H71" s="205"/>
      <c r="I71" s="56"/>
      <c r="J71" s="56"/>
      <c r="K71" s="56"/>
      <c r="L71" s="215"/>
      <c r="M71" s="215"/>
      <c r="N71" s="215"/>
      <c r="P71" s="121"/>
      <c r="Q71" s="121"/>
      <c r="R71" s="121">
        <f t="shared" si="8"/>
        <v>0</v>
      </c>
      <c r="S71" s="121">
        <f t="shared" si="9"/>
        <v>0</v>
      </c>
      <c r="T71" s="121"/>
      <c r="U71" s="121"/>
      <c r="V71" s="121"/>
      <c r="W71" s="121"/>
      <c r="X71" s="121"/>
      <c r="Y71" s="121">
        <f t="shared" si="10"/>
        <v>0</v>
      </c>
      <c r="Z71" s="122"/>
      <c r="AA71" s="122"/>
      <c r="AB71" s="121"/>
      <c r="AC71" s="121"/>
      <c r="AD71" s="121"/>
      <c r="AE71" s="121"/>
      <c r="AF71" s="121"/>
      <c r="AG71" s="121"/>
      <c r="AH71" s="121"/>
      <c r="AI71" s="121"/>
      <c r="AJ71" s="121"/>
      <c r="AK71" s="121"/>
      <c r="AL71" s="121"/>
      <c r="AM71" s="122"/>
      <c r="AN71" s="122"/>
      <c r="AO71" s="121"/>
      <c r="AP71" s="121"/>
      <c r="AQ71" s="121"/>
      <c r="AR71" s="121"/>
      <c r="AS71" s="121"/>
      <c r="AT71" s="121"/>
      <c r="AU71" s="121"/>
      <c r="AV71" s="121"/>
      <c r="AW71" s="121"/>
      <c r="AX71" s="121"/>
      <c r="AY71" s="121"/>
      <c r="AZ71" s="123"/>
      <c r="BA71" s="123"/>
      <c r="BB71" s="123"/>
      <c r="BC71" s="123"/>
    </row>
    <row r="72" spans="1:55" s="74" customFormat="1" ht="11.25">
      <c r="B72" s="75"/>
      <c r="C72" s="205"/>
      <c r="D72" s="205"/>
      <c r="E72" s="205"/>
      <c r="F72" s="205"/>
      <c r="G72" s="205"/>
      <c r="H72" s="205"/>
      <c r="I72" s="56"/>
      <c r="J72" s="56"/>
      <c r="K72" s="56"/>
      <c r="L72" s="215"/>
      <c r="M72" s="215"/>
      <c r="N72" s="215"/>
      <c r="P72" s="121"/>
      <c r="Q72" s="121"/>
      <c r="R72" s="121">
        <f t="shared" si="8"/>
        <v>0</v>
      </c>
      <c r="S72" s="121">
        <f t="shared" si="9"/>
        <v>0</v>
      </c>
      <c r="T72" s="121"/>
      <c r="U72" s="121"/>
      <c r="V72" s="121"/>
      <c r="W72" s="121"/>
      <c r="X72" s="121"/>
      <c r="Y72" s="121">
        <f t="shared" si="10"/>
        <v>0</v>
      </c>
      <c r="Z72" s="122"/>
      <c r="AA72" s="122"/>
      <c r="AB72" s="121"/>
      <c r="AC72" s="121"/>
      <c r="AD72" s="121"/>
      <c r="AE72" s="121"/>
      <c r="AF72" s="121"/>
      <c r="AG72" s="121"/>
      <c r="AH72" s="121"/>
      <c r="AI72" s="121"/>
      <c r="AJ72" s="121"/>
      <c r="AK72" s="121"/>
      <c r="AL72" s="121"/>
      <c r="AM72" s="122"/>
      <c r="AN72" s="122"/>
      <c r="AO72" s="121"/>
      <c r="AP72" s="121"/>
      <c r="AQ72" s="121"/>
      <c r="AR72" s="121"/>
      <c r="AS72" s="121"/>
      <c r="AT72" s="121"/>
      <c r="AU72" s="121"/>
      <c r="AV72" s="121"/>
      <c r="AW72" s="121"/>
      <c r="AX72" s="121"/>
      <c r="AY72" s="121"/>
      <c r="AZ72" s="123"/>
      <c r="BA72" s="123"/>
      <c r="BB72" s="123"/>
      <c r="BC72" s="123"/>
    </row>
    <row r="73" spans="1:55">
      <c r="A73" s="181"/>
      <c r="B73" s="28"/>
      <c r="C73" s="28"/>
      <c r="D73" s="28"/>
      <c r="E73" s="28"/>
      <c r="F73" s="28"/>
      <c r="G73" s="28"/>
      <c r="H73" s="28"/>
      <c r="I73" s="28"/>
      <c r="J73" s="49"/>
    </row>
    <row r="74" spans="1:55">
      <c r="A74" s="180" t="s">
        <v>34</v>
      </c>
      <c r="C74" s="45" t="s">
        <v>310</v>
      </c>
      <c r="D74" s="28"/>
      <c r="E74" s="28"/>
      <c r="F74" s="28"/>
      <c r="G74" s="28"/>
      <c r="H74" s="28"/>
      <c r="I74" s="28"/>
      <c r="J74" s="49"/>
    </row>
    <row r="75" spans="1:55" ht="6" customHeight="1">
      <c r="A75" s="180"/>
      <c r="C75" s="45"/>
      <c r="D75" s="28"/>
      <c r="E75" s="28"/>
      <c r="F75" s="28"/>
      <c r="G75" s="28"/>
      <c r="H75" s="28"/>
      <c r="I75" s="28"/>
      <c r="J75" s="49"/>
    </row>
    <row r="76" spans="1:55" s="41" customFormat="1" ht="24">
      <c r="A76" s="182"/>
      <c r="B76" s="42"/>
      <c r="C76" s="207" t="s">
        <v>169</v>
      </c>
      <c r="D76" s="207"/>
      <c r="E76" s="207"/>
      <c r="F76" s="207"/>
      <c r="G76" s="207" t="s">
        <v>170</v>
      </c>
      <c r="H76" s="207"/>
      <c r="I76" s="87" t="s">
        <v>166</v>
      </c>
      <c r="J76" s="87" t="s">
        <v>223</v>
      </c>
      <c r="K76" s="87" t="s">
        <v>224</v>
      </c>
      <c r="L76" s="219" t="s">
        <v>30</v>
      </c>
      <c r="M76" s="219"/>
      <c r="N76" s="219"/>
      <c r="P76" s="106"/>
      <c r="Q76" s="106"/>
      <c r="R76" s="106"/>
      <c r="S76" s="106"/>
      <c r="T76" s="106"/>
      <c r="U76" s="106"/>
      <c r="V76" s="106"/>
      <c r="W76" s="106"/>
      <c r="X76" s="106"/>
      <c r="Y76" s="106"/>
      <c r="Z76" s="117"/>
      <c r="AA76" s="117"/>
      <c r="AB76" s="106"/>
      <c r="AC76" s="106"/>
      <c r="AD76" s="106"/>
      <c r="AE76" s="106"/>
      <c r="AF76" s="106"/>
      <c r="AG76" s="106"/>
      <c r="AH76" s="106"/>
      <c r="AI76" s="106"/>
      <c r="AJ76" s="106"/>
      <c r="AK76" s="106"/>
      <c r="AL76" s="106"/>
      <c r="AM76" s="117"/>
      <c r="AN76" s="117"/>
      <c r="AO76" s="118"/>
      <c r="AP76" s="118"/>
      <c r="AQ76" s="118"/>
      <c r="AR76" s="118"/>
      <c r="AS76" s="118"/>
      <c r="AT76" s="118"/>
      <c r="AU76" s="118"/>
      <c r="AV76" s="118"/>
      <c r="AW76" s="118"/>
      <c r="AX76" s="118"/>
      <c r="AY76" s="118"/>
      <c r="AZ76" s="119"/>
      <c r="BA76" s="119"/>
      <c r="BB76" s="119"/>
      <c r="BC76" s="119"/>
    </row>
    <row r="77" spans="1:55" s="74" customFormat="1" ht="11.25">
      <c r="B77" s="75"/>
      <c r="C77" s="226"/>
      <c r="D77" s="227"/>
      <c r="E77" s="227"/>
      <c r="F77" s="228"/>
      <c r="G77" s="202"/>
      <c r="H77" s="202"/>
      <c r="I77" s="85"/>
      <c r="J77" s="85"/>
      <c r="K77" s="85"/>
      <c r="L77" s="216"/>
      <c r="M77" s="216"/>
      <c r="N77" s="216"/>
      <c r="P77" s="121">
        <f>C77</f>
        <v>0</v>
      </c>
      <c r="Q77" s="121"/>
      <c r="R77" s="121"/>
      <c r="S77" s="121">
        <f>G77</f>
        <v>0</v>
      </c>
      <c r="T77" s="121"/>
      <c r="U77" s="121"/>
      <c r="V77" s="121"/>
      <c r="W77" s="121"/>
      <c r="X77" s="121"/>
      <c r="Y77" s="121">
        <f>L77</f>
        <v>0</v>
      </c>
      <c r="Z77" s="122"/>
      <c r="AA77" s="122"/>
      <c r="AB77" s="121"/>
      <c r="AC77" s="121"/>
      <c r="AD77" s="121"/>
      <c r="AE77" s="121"/>
      <c r="AF77" s="121"/>
      <c r="AG77" s="121"/>
      <c r="AH77" s="121"/>
      <c r="AI77" s="121"/>
      <c r="AJ77" s="121"/>
      <c r="AK77" s="121"/>
      <c r="AL77" s="121"/>
      <c r="AM77" s="122"/>
      <c r="AN77" s="122"/>
      <c r="AO77" s="121"/>
      <c r="AP77" s="121"/>
      <c r="AQ77" s="121"/>
      <c r="AR77" s="121"/>
      <c r="AS77" s="121"/>
      <c r="AT77" s="121"/>
      <c r="AU77" s="121"/>
      <c r="AV77" s="121"/>
      <c r="AW77" s="121"/>
      <c r="AX77" s="121"/>
      <c r="AY77" s="121"/>
      <c r="AZ77" s="123"/>
      <c r="BA77" s="123"/>
      <c r="BB77" s="123"/>
      <c r="BC77" s="123"/>
    </row>
    <row r="78" spans="1:55" s="74" customFormat="1" ht="11.25">
      <c r="B78" s="75"/>
      <c r="C78" s="220"/>
      <c r="D78" s="221"/>
      <c r="E78" s="221"/>
      <c r="F78" s="222"/>
      <c r="G78" s="205"/>
      <c r="H78" s="205"/>
      <c r="I78" s="56"/>
      <c r="J78" s="56"/>
      <c r="K78" s="56"/>
      <c r="L78" s="215"/>
      <c r="M78" s="215"/>
      <c r="N78" s="215"/>
      <c r="P78" s="121">
        <f t="shared" ref="P78:P83" si="11">C78</f>
        <v>0</v>
      </c>
      <c r="Q78" s="121"/>
      <c r="R78" s="121"/>
      <c r="S78" s="121">
        <f t="shared" ref="S78:S83" si="12">G78</f>
        <v>0</v>
      </c>
      <c r="T78" s="121"/>
      <c r="U78" s="121"/>
      <c r="V78" s="121"/>
      <c r="W78" s="121"/>
      <c r="X78" s="121"/>
      <c r="Y78" s="121">
        <f t="shared" ref="Y78:Y83" si="13">L78</f>
        <v>0</v>
      </c>
      <c r="Z78" s="122"/>
      <c r="AA78" s="122"/>
      <c r="AB78" s="121"/>
      <c r="AC78" s="121"/>
      <c r="AD78" s="121"/>
      <c r="AE78" s="121"/>
      <c r="AF78" s="121"/>
      <c r="AG78" s="121"/>
      <c r="AH78" s="121"/>
      <c r="AI78" s="121"/>
      <c r="AJ78" s="121"/>
      <c r="AK78" s="121"/>
      <c r="AL78" s="121"/>
      <c r="AM78" s="122"/>
      <c r="AN78" s="122"/>
      <c r="AO78" s="121"/>
      <c r="AP78" s="121"/>
      <c r="AQ78" s="121"/>
      <c r="AR78" s="121"/>
      <c r="AS78" s="121"/>
      <c r="AT78" s="121"/>
      <c r="AU78" s="121"/>
      <c r="AV78" s="121"/>
      <c r="AW78" s="121"/>
      <c r="AX78" s="121"/>
      <c r="AY78" s="121"/>
      <c r="AZ78" s="123"/>
      <c r="BA78" s="123"/>
      <c r="BB78" s="123"/>
      <c r="BC78" s="123"/>
    </row>
    <row r="79" spans="1:55" s="74" customFormat="1" ht="11.25">
      <c r="B79" s="75"/>
      <c r="C79" s="220"/>
      <c r="D79" s="221"/>
      <c r="E79" s="221"/>
      <c r="F79" s="222"/>
      <c r="G79" s="205"/>
      <c r="H79" s="205"/>
      <c r="I79" s="56"/>
      <c r="J79" s="56"/>
      <c r="K79" s="56"/>
      <c r="L79" s="215"/>
      <c r="M79" s="215"/>
      <c r="N79" s="215"/>
      <c r="P79" s="121">
        <f t="shared" si="11"/>
        <v>0</v>
      </c>
      <c r="Q79" s="121"/>
      <c r="R79" s="121"/>
      <c r="S79" s="121">
        <f t="shared" si="12"/>
        <v>0</v>
      </c>
      <c r="T79" s="121"/>
      <c r="U79" s="121"/>
      <c r="V79" s="121"/>
      <c r="W79" s="121"/>
      <c r="X79" s="121"/>
      <c r="Y79" s="121">
        <f t="shared" si="13"/>
        <v>0</v>
      </c>
      <c r="Z79" s="122"/>
      <c r="AA79" s="122"/>
      <c r="AB79" s="121"/>
      <c r="AC79" s="121"/>
      <c r="AD79" s="121"/>
      <c r="AE79" s="121"/>
      <c r="AF79" s="121"/>
      <c r="AG79" s="121"/>
      <c r="AH79" s="121"/>
      <c r="AI79" s="121"/>
      <c r="AJ79" s="121"/>
      <c r="AK79" s="121"/>
      <c r="AL79" s="121"/>
      <c r="AM79" s="122"/>
      <c r="AN79" s="122"/>
      <c r="AO79" s="121"/>
      <c r="AP79" s="121"/>
      <c r="AQ79" s="121"/>
      <c r="AR79" s="121"/>
      <c r="AS79" s="121"/>
      <c r="AT79" s="121"/>
      <c r="AU79" s="121"/>
      <c r="AV79" s="121"/>
      <c r="AW79" s="121"/>
      <c r="AX79" s="121"/>
      <c r="AY79" s="121"/>
      <c r="AZ79" s="123"/>
      <c r="BA79" s="123"/>
      <c r="BB79" s="123"/>
      <c r="BC79" s="123"/>
    </row>
    <row r="80" spans="1:55" s="74" customFormat="1" ht="11.25">
      <c r="B80" s="75"/>
      <c r="C80" s="220"/>
      <c r="D80" s="221"/>
      <c r="E80" s="221"/>
      <c r="F80" s="222"/>
      <c r="G80" s="205"/>
      <c r="H80" s="205"/>
      <c r="I80" s="56"/>
      <c r="J80" s="56"/>
      <c r="K80" s="56"/>
      <c r="L80" s="215"/>
      <c r="M80" s="215"/>
      <c r="N80" s="215"/>
      <c r="P80" s="121">
        <f t="shared" si="11"/>
        <v>0</v>
      </c>
      <c r="Q80" s="121"/>
      <c r="R80" s="121"/>
      <c r="S80" s="121">
        <f t="shared" si="12"/>
        <v>0</v>
      </c>
      <c r="T80" s="121"/>
      <c r="U80" s="121"/>
      <c r="V80" s="121"/>
      <c r="W80" s="121"/>
      <c r="X80" s="121"/>
      <c r="Y80" s="121">
        <f t="shared" si="13"/>
        <v>0</v>
      </c>
      <c r="Z80" s="122"/>
      <c r="AA80" s="122"/>
      <c r="AB80" s="121"/>
      <c r="AC80" s="121"/>
      <c r="AD80" s="121"/>
      <c r="AE80" s="121"/>
      <c r="AF80" s="121"/>
      <c r="AG80" s="121"/>
      <c r="AH80" s="121"/>
      <c r="AI80" s="121"/>
      <c r="AJ80" s="121"/>
      <c r="AK80" s="121"/>
      <c r="AL80" s="121"/>
      <c r="AM80" s="122"/>
      <c r="AN80" s="122"/>
      <c r="AO80" s="121"/>
      <c r="AP80" s="121"/>
      <c r="AQ80" s="121"/>
      <c r="AR80" s="121"/>
      <c r="AS80" s="121"/>
      <c r="AT80" s="121"/>
      <c r="AU80" s="121"/>
      <c r="AV80" s="121"/>
      <c r="AW80" s="121"/>
      <c r="AX80" s="121"/>
      <c r="AY80" s="121"/>
      <c r="AZ80" s="123"/>
      <c r="BA80" s="123"/>
      <c r="BB80" s="123"/>
      <c r="BC80" s="123"/>
    </row>
    <row r="81" spans="1:55" s="74" customFormat="1" ht="11.25">
      <c r="B81" s="75"/>
      <c r="C81" s="220"/>
      <c r="D81" s="221"/>
      <c r="E81" s="221"/>
      <c r="F81" s="222"/>
      <c r="G81" s="205"/>
      <c r="H81" s="205"/>
      <c r="I81" s="56"/>
      <c r="J81" s="56"/>
      <c r="K81" s="56"/>
      <c r="L81" s="215"/>
      <c r="M81" s="215"/>
      <c r="N81" s="215"/>
      <c r="P81" s="121">
        <f t="shared" si="11"/>
        <v>0</v>
      </c>
      <c r="Q81" s="121"/>
      <c r="R81" s="121"/>
      <c r="S81" s="121">
        <f t="shared" si="12"/>
        <v>0</v>
      </c>
      <c r="T81" s="121"/>
      <c r="U81" s="121"/>
      <c r="V81" s="121"/>
      <c r="W81" s="121"/>
      <c r="X81" s="121"/>
      <c r="Y81" s="121">
        <f t="shared" si="13"/>
        <v>0</v>
      </c>
      <c r="Z81" s="122"/>
      <c r="AA81" s="122"/>
      <c r="AB81" s="121"/>
      <c r="AC81" s="121"/>
      <c r="AD81" s="121"/>
      <c r="AE81" s="121"/>
      <c r="AF81" s="121"/>
      <c r="AG81" s="121"/>
      <c r="AH81" s="121"/>
      <c r="AI81" s="121"/>
      <c r="AJ81" s="121"/>
      <c r="AK81" s="121"/>
      <c r="AL81" s="121"/>
      <c r="AM81" s="122"/>
      <c r="AN81" s="122"/>
      <c r="AO81" s="121"/>
      <c r="AP81" s="121"/>
      <c r="AQ81" s="121"/>
      <c r="AR81" s="121"/>
      <c r="AS81" s="121"/>
      <c r="AT81" s="121"/>
      <c r="AU81" s="121"/>
      <c r="AV81" s="121"/>
      <c r="AW81" s="121"/>
      <c r="AX81" s="121"/>
      <c r="AY81" s="121"/>
      <c r="AZ81" s="123"/>
      <c r="BA81" s="123"/>
      <c r="BB81" s="123"/>
      <c r="BC81" s="123"/>
    </row>
    <row r="82" spans="1:55" s="74" customFormat="1" ht="11.25">
      <c r="B82" s="75"/>
      <c r="C82" s="220"/>
      <c r="D82" s="221"/>
      <c r="E82" s="221"/>
      <c r="F82" s="222"/>
      <c r="G82" s="205"/>
      <c r="H82" s="205"/>
      <c r="I82" s="56"/>
      <c r="J82" s="56"/>
      <c r="K82" s="56"/>
      <c r="L82" s="215"/>
      <c r="M82" s="215"/>
      <c r="N82" s="215"/>
      <c r="P82" s="121">
        <f t="shared" si="11"/>
        <v>0</v>
      </c>
      <c r="Q82" s="121"/>
      <c r="R82" s="121"/>
      <c r="S82" s="121">
        <f t="shared" si="12"/>
        <v>0</v>
      </c>
      <c r="T82" s="121"/>
      <c r="U82" s="121"/>
      <c r="V82" s="121"/>
      <c r="W82" s="121"/>
      <c r="X82" s="121"/>
      <c r="Y82" s="121">
        <f t="shared" si="13"/>
        <v>0</v>
      </c>
      <c r="Z82" s="122"/>
      <c r="AA82" s="122"/>
      <c r="AB82" s="121"/>
      <c r="AC82" s="121"/>
      <c r="AD82" s="121"/>
      <c r="AE82" s="121"/>
      <c r="AF82" s="121"/>
      <c r="AG82" s="121"/>
      <c r="AH82" s="121"/>
      <c r="AI82" s="121"/>
      <c r="AJ82" s="121"/>
      <c r="AK82" s="121"/>
      <c r="AL82" s="121"/>
      <c r="AM82" s="122"/>
      <c r="AN82" s="122"/>
      <c r="AO82" s="121"/>
      <c r="AP82" s="121"/>
      <c r="AQ82" s="121"/>
      <c r="AR82" s="121"/>
      <c r="AS82" s="121"/>
      <c r="AT82" s="121"/>
      <c r="AU82" s="121"/>
      <c r="AV82" s="121"/>
      <c r="AW82" s="121"/>
      <c r="AX82" s="121"/>
      <c r="AY82" s="121"/>
      <c r="AZ82" s="123"/>
      <c r="BA82" s="123"/>
      <c r="BB82" s="123"/>
      <c r="BC82" s="123"/>
    </row>
    <row r="83" spans="1:55" s="74" customFormat="1" ht="11.25">
      <c r="B83" s="75"/>
      <c r="C83" s="220"/>
      <c r="D83" s="221"/>
      <c r="E83" s="221"/>
      <c r="F83" s="222"/>
      <c r="G83" s="205"/>
      <c r="H83" s="205"/>
      <c r="I83" s="56"/>
      <c r="J83" s="56"/>
      <c r="K83" s="56"/>
      <c r="L83" s="215"/>
      <c r="M83" s="215"/>
      <c r="N83" s="215"/>
      <c r="P83" s="121">
        <f t="shared" si="11"/>
        <v>0</v>
      </c>
      <c r="Q83" s="121"/>
      <c r="R83" s="121"/>
      <c r="S83" s="121">
        <f t="shared" si="12"/>
        <v>0</v>
      </c>
      <c r="T83" s="121"/>
      <c r="U83" s="121"/>
      <c r="V83" s="121"/>
      <c r="W83" s="121"/>
      <c r="X83" s="121"/>
      <c r="Y83" s="121">
        <f t="shared" si="13"/>
        <v>0</v>
      </c>
      <c r="Z83" s="122"/>
      <c r="AA83" s="122"/>
      <c r="AB83" s="121"/>
      <c r="AC83" s="121"/>
      <c r="AD83" s="121"/>
      <c r="AE83" s="121"/>
      <c r="AF83" s="121"/>
      <c r="AG83" s="121"/>
      <c r="AH83" s="121"/>
      <c r="AI83" s="121"/>
      <c r="AJ83" s="121"/>
      <c r="AK83" s="121"/>
      <c r="AL83" s="121"/>
      <c r="AM83" s="122"/>
      <c r="AN83" s="122"/>
      <c r="AO83" s="121"/>
      <c r="AP83" s="121"/>
      <c r="AQ83" s="121"/>
      <c r="AR83" s="121"/>
      <c r="AS83" s="121"/>
      <c r="AT83" s="121"/>
      <c r="AU83" s="121"/>
      <c r="AV83" s="121"/>
      <c r="AW83" s="121"/>
      <c r="AX83" s="121"/>
      <c r="AY83" s="121"/>
      <c r="AZ83" s="123"/>
      <c r="BA83" s="123"/>
      <c r="BB83" s="123"/>
      <c r="BC83" s="123"/>
    </row>
    <row r="84" spans="1:55">
      <c r="A84" s="180"/>
      <c r="C84" s="45"/>
      <c r="D84" s="28"/>
      <c r="E84" s="28"/>
      <c r="F84" s="28"/>
      <c r="G84" s="28"/>
      <c r="H84" s="28"/>
      <c r="I84" s="28"/>
      <c r="J84" s="49"/>
    </row>
    <row r="85" spans="1:55">
      <c r="A85" s="180" t="s">
        <v>35</v>
      </c>
      <c r="B85" s="44" t="s">
        <v>12</v>
      </c>
      <c r="C85" s="45" t="s">
        <v>695</v>
      </c>
      <c r="D85" s="28"/>
      <c r="E85" s="28"/>
      <c r="F85" s="28"/>
      <c r="G85" s="49"/>
      <c r="I85" s="28"/>
      <c r="J85" s="56" t="s">
        <v>29</v>
      </c>
      <c r="AH85" s="106" t="e">
        <f>#REF!</f>
        <v>#REF!</v>
      </c>
    </row>
    <row r="86" spans="1:55" ht="6" customHeight="1">
      <c r="A86" s="181"/>
      <c r="B86" s="28"/>
      <c r="C86" s="28"/>
      <c r="D86" s="28"/>
      <c r="E86" s="28"/>
      <c r="F86" s="28"/>
      <c r="G86" s="28"/>
      <c r="H86" s="28"/>
      <c r="I86" s="28"/>
      <c r="J86" s="49"/>
    </row>
    <row r="87" spans="1:55">
      <c r="A87" s="181"/>
      <c r="B87" s="44" t="s">
        <v>14</v>
      </c>
      <c r="C87" s="124" t="s">
        <v>197</v>
      </c>
      <c r="D87" s="28"/>
      <c r="E87" s="206" t="s">
        <v>28</v>
      </c>
      <c r="F87" s="206"/>
      <c r="G87" s="206"/>
      <c r="H87" s="206"/>
      <c r="I87" s="206"/>
      <c r="J87" s="206"/>
      <c r="K87" s="206"/>
      <c r="L87" s="206"/>
      <c r="M87" s="206"/>
      <c r="N87" s="206"/>
      <c r="AD87" s="106" t="str">
        <f>E87</f>
        <v>&lt;Enter&gt;</v>
      </c>
    </row>
    <row r="88" spans="1:55">
      <c r="A88" s="181"/>
      <c r="B88" s="28"/>
      <c r="C88" s="28"/>
      <c r="D88" s="28"/>
      <c r="E88" s="28"/>
      <c r="F88" s="28"/>
      <c r="G88" s="28"/>
      <c r="H88" s="49"/>
      <c r="I88" s="28"/>
      <c r="J88" s="28"/>
    </row>
    <row r="89" spans="1:55">
      <c r="A89" s="180" t="s">
        <v>36</v>
      </c>
      <c r="B89" s="28"/>
      <c r="C89" s="45" t="s">
        <v>698</v>
      </c>
      <c r="D89" s="28"/>
      <c r="E89" s="28"/>
      <c r="F89" s="28"/>
      <c r="G89" s="28"/>
      <c r="H89" s="49"/>
      <c r="I89" s="28"/>
      <c r="J89" s="28"/>
      <c r="N89" s="58" t="s">
        <v>29</v>
      </c>
    </row>
    <row r="90" spans="1:55" ht="6" customHeight="1">
      <c r="A90" s="28"/>
      <c r="B90" s="28"/>
      <c r="C90" s="28"/>
      <c r="D90" s="28"/>
      <c r="E90" s="28"/>
      <c r="F90" s="28"/>
      <c r="G90" s="28"/>
      <c r="H90" s="49"/>
      <c r="I90" s="28"/>
      <c r="J90" s="28"/>
    </row>
    <row r="91" spans="1:55">
      <c r="A91" s="43"/>
      <c r="D91" s="124" t="s">
        <v>171</v>
      </c>
      <c r="E91" s="206" t="s">
        <v>28</v>
      </c>
      <c r="F91" s="206"/>
      <c r="G91" s="206"/>
      <c r="H91" s="206"/>
      <c r="I91" s="206"/>
      <c r="J91" s="206"/>
      <c r="K91" s="206"/>
      <c r="L91" s="206"/>
      <c r="M91" s="206"/>
      <c r="N91" s="206"/>
      <c r="AD91" s="106" t="str">
        <f>E91</f>
        <v>&lt;Enter&gt;</v>
      </c>
    </row>
    <row r="92" spans="1:55">
      <c r="A92" s="28"/>
      <c r="B92" s="28"/>
      <c r="C92" s="28"/>
      <c r="D92" s="28"/>
      <c r="E92" s="28"/>
      <c r="F92" s="28"/>
      <c r="G92" s="28"/>
      <c r="H92" s="49"/>
      <c r="I92" s="28"/>
      <c r="J92" s="28"/>
    </row>
    <row r="93" spans="1:55" ht="18.75">
      <c r="A93" s="59" t="s">
        <v>198</v>
      </c>
      <c r="B93" s="66"/>
      <c r="C93" s="66"/>
      <c r="D93" s="66"/>
      <c r="E93" s="66"/>
      <c r="F93" s="66"/>
      <c r="G93" s="66"/>
      <c r="H93" s="63"/>
      <c r="I93" s="66"/>
      <c r="J93" s="66"/>
      <c r="K93" s="63"/>
      <c r="L93" s="63"/>
      <c r="M93" s="63"/>
      <c r="N93" s="63"/>
    </row>
    <row r="94" spans="1:55">
      <c r="A94" s="181"/>
      <c r="B94" s="28"/>
      <c r="C94" s="28"/>
      <c r="D94" s="28"/>
      <c r="E94" s="28"/>
      <c r="F94" s="28"/>
      <c r="G94" s="28"/>
      <c r="H94" s="49"/>
      <c r="I94" s="28"/>
      <c r="J94" s="28"/>
    </row>
    <row r="95" spans="1:55">
      <c r="A95" s="180" t="s">
        <v>37</v>
      </c>
      <c r="C95" s="45" t="s">
        <v>699</v>
      </c>
      <c r="D95" s="28"/>
      <c r="E95" s="28"/>
      <c r="F95" s="28"/>
      <c r="G95" s="49"/>
      <c r="I95" s="28"/>
      <c r="J95" s="58" t="s">
        <v>29</v>
      </c>
      <c r="AG95" s="106">
        <f>I95</f>
        <v>0</v>
      </c>
    </row>
    <row r="96" spans="1:55" ht="6" customHeight="1">
      <c r="A96" s="181"/>
      <c r="B96" s="28"/>
      <c r="C96" s="28"/>
      <c r="D96" s="28"/>
      <c r="E96" s="28"/>
      <c r="F96" s="28"/>
      <c r="G96" s="28"/>
      <c r="H96" s="49"/>
      <c r="I96" s="28"/>
      <c r="J96" s="28"/>
    </row>
    <row r="97" spans="1:33">
      <c r="A97" s="180"/>
      <c r="D97" s="124" t="s">
        <v>171</v>
      </c>
      <c r="E97" s="206" t="s">
        <v>28</v>
      </c>
      <c r="F97" s="206"/>
      <c r="G97" s="206"/>
      <c r="H97" s="206"/>
      <c r="I97" s="206"/>
      <c r="J97" s="206"/>
      <c r="K97" s="206"/>
      <c r="L97" s="206"/>
      <c r="M97" s="206"/>
      <c r="N97" s="206"/>
      <c r="AD97" s="106" t="str">
        <f>E97</f>
        <v>&lt;Enter&gt;</v>
      </c>
    </row>
    <row r="98" spans="1:33">
      <c r="A98" s="181"/>
      <c r="B98" s="28"/>
      <c r="C98" s="28"/>
      <c r="D98" s="28"/>
      <c r="E98" s="28"/>
      <c r="F98" s="28"/>
      <c r="G98" s="28"/>
      <c r="H98" s="57"/>
      <c r="I98" s="49"/>
      <c r="J98" s="28"/>
    </row>
    <row r="99" spans="1:33">
      <c r="A99" s="180" t="s">
        <v>38</v>
      </c>
      <c r="C99" s="45" t="s">
        <v>700</v>
      </c>
      <c r="D99" s="28"/>
      <c r="E99" s="28"/>
      <c r="F99" s="28"/>
      <c r="G99" s="49"/>
      <c r="I99" s="49"/>
      <c r="J99" s="58" t="s">
        <v>29</v>
      </c>
      <c r="AG99" s="106">
        <f>I99</f>
        <v>0</v>
      </c>
    </row>
    <row r="100" spans="1:33" ht="6" customHeight="1">
      <c r="A100" s="181"/>
      <c r="B100" s="28"/>
      <c r="C100" s="28"/>
      <c r="D100" s="28"/>
      <c r="E100" s="28"/>
      <c r="F100" s="28"/>
      <c r="G100" s="28"/>
      <c r="H100" s="57"/>
      <c r="I100" s="49"/>
      <c r="J100" s="28"/>
    </row>
    <row r="101" spans="1:33">
      <c r="A101" s="28"/>
      <c r="D101" s="124" t="s">
        <v>171</v>
      </c>
      <c r="E101" s="206" t="s">
        <v>28</v>
      </c>
      <c r="F101" s="206"/>
      <c r="G101" s="206"/>
      <c r="H101" s="206"/>
      <c r="I101" s="206"/>
      <c r="J101" s="206"/>
      <c r="K101" s="206"/>
      <c r="L101" s="206"/>
      <c r="M101" s="206"/>
      <c r="N101" s="206"/>
      <c r="AD101" s="106" t="str">
        <f>E101</f>
        <v>&lt;Enter&gt;</v>
      </c>
    </row>
    <row r="102" spans="1:33">
      <c r="A102" s="28"/>
      <c r="B102" s="28"/>
      <c r="C102" s="28"/>
      <c r="D102" s="28"/>
      <c r="E102" s="28"/>
      <c r="F102" s="28"/>
      <c r="G102" s="28"/>
      <c r="H102" s="49"/>
      <c r="I102" s="28"/>
      <c r="J102" s="28"/>
    </row>
    <row r="103" spans="1:33">
      <c r="A103" s="45"/>
      <c r="B103" s="49"/>
      <c r="C103" s="49"/>
      <c r="D103" s="49"/>
      <c r="E103" s="49"/>
      <c r="F103" s="49"/>
      <c r="G103" s="49"/>
      <c r="H103" s="49"/>
      <c r="I103" s="49"/>
      <c r="J103" s="49"/>
      <c r="K103" s="57"/>
    </row>
    <row r="104" spans="1:33" ht="18.75">
      <c r="A104" s="148" t="s">
        <v>208</v>
      </c>
      <c r="B104" s="63"/>
      <c r="C104" s="67"/>
      <c r="D104" s="63"/>
      <c r="E104" s="63"/>
      <c r="F104" s="63"/>
      <c r="G104" s="63"/>
      <c r="H104" s="63"/>
      <c r="I104" s="63"/>
      <c r="J104" s="63"/>
      <c r="K104" s="63"/>
      <c r="L104" s="63"/>
      <c r="M104" s="63"/>
      <c r="N104" s="63"/>
    </row>
    <row r="105" spans="1:33">
      <c r="A105" s="178"/>
      <c r="B105" s="49"/>
      <c r="C105" s="45"/>
      <c r="D105" s="49"/>
      <c r="E105" s="49"/>
      <c r="F105" s="49"/>
      <c r="G105" s="49"/>
      <c r="H105" s="49"/>
      <c r="I105" s="49"/>
      <c r="J105" s="49"/>
    </row>
    <row r="106" spans="1:33">
      <c r="A106" s="176" t="s">
        <v>39</v>
      </c>
      <c r="C106" s="45" t="s">
        <v>313</v>
      </c>
      <c r="D106" s="28"/>
      <c r="E106" s="28"/>
      <c r="F106" s="28"/>
      <c r="G106" s="28"/>
      <c r="H106" s="49"/>
      <c r="J106" s="49"/>
    </row>
    <row r="107" spans="1:33" ht="6" customHeight="1">
      <c r="A107" s="178"/>
      <c r="B107" s="49"/>
      <c r="C107" s="45"/>
      <c r="D107" s="49"/>
      <c r="E107" s="49"/>
      <c r="F107" s="49"/>
      <c r="G107" s="49"/>
      <c r="H107" s="49"/>
      <c r="I107" s="49"/>
      <c r="J107" s="49"/>
    </row>
    <row r="108" spans="1:33">
      <c r="A108" s="178"/>
      <c r="B108" s="49"/>
      <c r="C108" s="57" t="s">
        <v>225</v>
      </c>
      <c r="D108" s="84" t="s">
        <v>29</v>
      </c>
      <c r="E108" s="57" t="s">
        <v>226</v>
      </c>
      <c r="F108" s="84" t="s">
        <v>29</v>
      </c>
      <c r="G108" s="57" t="s">
        <v>227</v>
      </c>
      <c r="H108" s="84" t="s">
        <v>29</v>
      </c>
      <c r="I108" s="57" t="s">
        <v>228</v>
      </c>
      <c r="J108" s="84" t="s">
        <v>29</v>
      </c>
      <c r="K108" s="57" t="s">
        <v>229</v>
      </c>
      <c r="L108" s="84" t="s">
        <v>29</v>
      </c>
      <c r="M108" s="57" t="s">
        <v>230</v>
      </c>
      <c r="N108" s="84" t="s">
        <v>29</v>
      </c>
    </row>
    <row r="109" spans="1:33">
      <c r="A109" s="178"/>
      <c r="B109" s="49"/>
      <c r="C109" s="45"/>
      <c r="D109" s="49"/>
      <c r="E109" s="49"/>
      <c r="F109" s="49"/>
      <c r="G109" s="49"/>
      <c r="H109" s="49"/>
      <c r="I109" s="49"/>
      <c r="J109" s="49"/>
      <c r="M109" s="57" t="s">
        <v>377</v>
      </c>
      <c r="N109" s="127"/>
    </row>
    <row r="110" spans="1:33">
      <c r="A110" s="180" t="s">
        <v>40</v>
      </c>
      <c r="C110" s="45" t="s">
        <v>311</v>
      </c>
      <c r="D110" s="28"/>
      <c r="E110" s="28"/>
      <c r="F110" s="39"/>
      <c r="G110" s="28"/>
      <c r="H110" s="49"/>
      <c r="I110" s="49"/>
      <c r="J110" s="49"/>
      <c r="K110" s="57"/>
    </row>
    <row r="111" spans="1:33" ht="6" customHeight="1">
      <c r="A111" s="180"/>
      <c r="C111" s="45"/>
      <c r="D111" s="28"/>
      <c r="E111" s="28"/>
      <c r="F111" s="39"/>
      <c r="G111" s="28"/>
      <c r="H111" s="49"/>
      <c r="I111" s="49"/>
      <c r="J111" s="49"/>
      <c r="K111" s="57"/>
    </row>
    <row r="112" spans="1:33">
      <c r="A112" s="180"/>
      <c r="C112" s="57" t="s">
        <v>225</v>
      </c>
      <c r="D112" s="72" t="s">
        <v>28</v>
      </c>
      <c r="E112" s="57" t="s">
        <v>226</v>
      </c>
      <c r="F112" s="72" t="s">
        <v>28</v>
      </c>
      <c r="G112" s="57" t="s">
        <v>227</v>
      </c>
      <c r="H112" s="72" t="s">
        <v>28</v>
      </c>
      <c r="I112" s="57" t="s">
        <v>228</v>
      </c>
      <c r="J112" s="72" t="s">
        <v>28</v>
      </c>
      <c r="K112" s="57" t="s">
        <v>229</v>
      </c>
      <c r="L112" s="72" t="s">
        <v>28</v>
      </c>
      <c r="M112" s="57" t="s">
        <v>230</v>
      </c>
      <c r="N112" s="72" t="s">
        <v>28</v>
      </c>
    </row>
    <row r="113" spans="1:35">
      <c r="A113" s="160"/>
      <c r="B113" s="49"/>
      <c r="C113" s="49"/>
      <c r="D113" s="49"/>
      <c r="E113" s="49"/>
      <c r="F113" s="49"/>
      <c r="G113" s="49"/>
      <c r="H113" s="49"/>
      <c r="I113" s="49"/>
      <c r="J113" s="49"/>
      <c r="K113" s="57"/>
    </row>
    <row r="114" spans="1:35">
      <c r="A114" s="176" t="s">
        <v>41</v>
      </c>
      <c r="B114" s="44" t="s">
        <v>12</v>
      </c>
      <c r="C114" s="45" t="s">
        <v>312</v>
      </c>
      <c r="D114" s="28"/>
      <c r="E114" s="28"/>
      <c r="F114" s="28"/>
      <c r="G114" s="28"/>
      <c r="H114" s="49"/>
      <c r="I114" s="49"/>
      <c r="J114" s="58" t="s">
        <v>29</v>
      </c>
      <c r="K114" s="57"/>
      <c r="AG114" s="106">
        <f>L114</f>
        <v>0</v>
      </c>
    </row>
    <row r="115" spans="1:35" ht="6" customHeight="1">
      <c r="A115" s="160"/>
      <c r="B115" s="49"/>
      <c r="C115" s="49"/>
      <c r="D115" s="49"/>
      <c r="E115" s="49"/>
      <c r="F115" s="49"/>
      <c r="G115" s="49"/>
      <c r="H115" s="49"/>
      <c r="I115" s="49"/>
      <c r="J115" s="49"/>
      <c r="K115" s="57"/>
    </row>
    <row r="116" spans="1:35">
      <c r="A116" s="160"/>
      <c r="B116" s="44" t="s">
        <v>14</v>
      </c>
      <c r="C116" s="124" t="s">
        <v>172</v>
      </c>
      <c r="D116" s="28"/>
      <c r="E116" s="206" t="s">
        <v>28</v>
      </c>
      <c r="F116" s="206"/>
      <c r="G116" s="206"/>
      <c r="H116" s="206"/>
      <c r="I116" s="206"/>
      <c r="J116" s="206"/>
      <c r="K116" s="206"/>
      <c r="L116" s="206"/>
      <c r="M116" s="206"/>
      <c r="N116" s="206"/>
      <c r="AD116" s="106" t="str">
        <f>E116</f>
        <v>&lt;Enter&gt;</v>
      </c>
    </row>
    <row r="117" spans="1:35">
      <c r="A117" s="181"/>
      <c r="B117" s="28"/>
      <c r="C117" s="28"/>
      <c r="D117" s="28"/>
      <c r="E117" s="28"/>
      <c r="F117" s="28"/>
      <c r="G117" s="28"/>
      <c r="H117" s="49"/>
      <c r="I117" s="28"/>
      <c r="J117" s="28"/>
    </row>
    <row r="118" spans="1:35">
      <c r="A118" s="176"/>
      <c r="C118" s="45"/>
      <c r="D118" s="28"/>
      <c r="E118" s="28"/>
      <c r="F118" s="28"/>
      <c r="G118" s="28"/>
      <c r="H118" s="49"/>
      <c r="J118" s="49"/>
    </row>
    <row r="119" spans="1:35">
      <c r="A119" s="180" t="s">
        <v>42</v>
      </c>
      <c r="C119" s="45" t="s">
        <v>314</v>
      </c>
      <c r="D119" s="28"/>
      <c r="E119" s="28"/>
      <c r="F119" s="28"/>
      <c r="G119" s="28"/>
      <c r="H119" s="49"/>
      <c r="J119" s="49"/>
    </row>
    <row r="120" spans="1:35" ht="6" customHeight="1">
      <c r="A120" s="178"/>
      <c r="B120" s="49"/>
      <c r="C120" s="45"/>
      <c r="D120" s="49"/>
      <c r="E120" s="49"/>
      <c r="F120" s="49"/>
      <c r="G120" s="49"/>
      <c r="H120" s="49"/>
      <c r="I120" s="49"/>
      <c r="J120" s="49"/>
    </row>
    <row r="121" spans="1:35">
      <c r="A121" s="176"/>
      <c r="B121" s="44" t="s">
        <v>12</v>
      </c>
      <c r="C121" s="45" t="s">
        <v>210</v>
      </c>
      <c r="D121" s="28"/>
      <c r="E121" s="58" t="s">
        <v>29</v>
      </c>
      <c r="F121" s="57" t="s">
        <v>171</v>
      </c>
      <c r="G121" s="206" t="s">
        <v>28</v>
      </c>
      <c r="H121" s="206"/>
      <c r="I121" s="206"/>
      <c r="J121" s="206"/>
      <c r="K121" s="206"/>
      <c r="L121" s="206"/>
      <c r="M121" s="206"/>
      <c r="N121" s="206"/>
      <c r="AE121" s="106" t="str">
        <f>G121</f>
        <v>&lt;Enter&gt;</v>
      </c>
    </row>
    <row r="122" spans="1:35" ht="6" customHeight="1">
      <c r="A122" s="178"/>
      <c r="B122" s="49"/>
      <c r="C122" s="45"/>
      <c r="D122" s="49"/>
      <c r="E122" s="49"/>
      <c r="F122" s="57"/>
      <c r="G122" s="49"/>
      <c r="H122" s="49"/>
      <c r="I122" s="49"/>
      <c r="J122" s="49"/>
    </row>
    <row r="123" spans="1:35">
      <c r="A123" s="178"/>
      <c r="B123" s="44" t="s">
        <v>14</v>
      </c>
      <c r="C123" s="45" t="s">
        <v>211</v>
      </c>
      <c r="D123" s="28"/>
      <c r="E123" s="58" t="s">
        <v>29</v>
      </c>
      <c r="F123" s="57" t="s">
        <v>171</v>
      </c>
      <c r="G123" s="206" t="s">
        <v>28</v>
      </c>
      <c r="H123" s="206"/>
      <c r="I123" s="206"/>
      <c r="J123" s="206"/>
      <c r="K123" s="206"/>
      <c r="L123" s="206"/>
      <c r="M123" s="206"/>
      <c r="N123" s="206"/>
      <c r="AE123" s="106" t="str">
        <f>G123</f>
        <v>&lt;Enter&gt;</v>
      </c>
    </row>
    <row r="124" spans="1:35">
      <c r="A124" s="178"/>
      <c r="B124" s="49"/>
      <c r="C124" s="45"/>
      <c r="D124" s="49"/>
      <c r="E124" s="49"/>
      <c r="F124" s="49"/>
      <c r="G124" s="49"/>
      <c r="H124" s="49"/>
      <c r="I124" s="49"/>
      <c r="J124" s="49"/>
    </row>
    <row r="125" spans="1:35">
      <c r="A125" s="176" t="s">
        <v>44</v>
      </c>
      <c r="C125" s="45" t="s">
        <v>315</v>
      </c>
      <c r="D125" s="28"/>
      <c r="E125" s="28"/>
      <c r="F125" s="28"/>
      <c r="G125" s="28"/>
      <c r="H125" s="49"/>
      <c r="J125" s="58" t="s">
        <v>29</v>
      </c>
      <c r="AI125" s="106">
        <f>K125</f>
        <v>0</v>
      </c>
    </row>
    <row r="126" spans="1:35" ht="6" customHeight="1">
      <c r="A126" s="178"/>
      <c r="B126" s="49"/>
      <c r="C126" s="45"/>
      <c r="D126" s="49"/>
      <c r="E126" s="49"/>
      <c r="F126" s="49"/>
      <c r="G126" s="49"/>
      <c r="H126" s="49"/>
      <c r="I126" s="49"/>
      <c r="J126" s="57"/>
    </row>
    <row r="127" spans="1:35">
      <c r="A127" s="178"/>
      <c r="C127" s="49"/>
      <c r="D127" s="124" t="s">
        <v>171</v>
      </c>
      <c r="E127" s="206" t="s">
        <v>28</v>
      </c>
      <c r="F127" s="206"/>
      <c r="G127" s="206"/>
      <c r="H127" s="206"/>
      <c r="I127" s="206"/>
      <c r="J127" s="206"/>
      <c r="K127" s="206"/>
      <c r="L127" s="206"/>
      <c r="M127" s="206"/>
      <c r="N127" s="206"/>
      <c r="AD127" s="106" t="str">
        <f>E127</f>
        <v>&lt;Enter&gt;</v>
      </c>
    </row>
    <row r="128" spans="1:35">
      <c r="A128" s="178"/>
      <c r="B128" s="49"/>
      <c r="C128" s="45"/>
      <c r="D128" s="49"/>
      <c r="E128" s="49"/>
      <c r="F128" s="49"/>
      <c r="G128" s="49"/>
      <c r="H128" s="49"/>
      <c r="I128" s="49"/>
      <c r="J128" s="57"/>
    </row>
    <row r="129" spans="1:39">
      <c r="A129" s="176" t="s">
        <v>45</v>
      </c>
      <c r="C129" s="45" t="s">
        <v>316</v>
      </c>
      <c r="D129" s="28"/>
      <c r="E129" s="28"/>
      <c r="F129" s="28"/>
      <c r="G129" s="28"/>
      <c r="H129" s="49"/>
      <c r="J129" s="58" t="s">
        <v>29</v>
      </c>
      <c r="AI129" s="106">
        <f>K129</f>
        <v>0</v>
      </c>
    </row>
    <row r="130" spans="1:39" ht="6" customHeight="1">
      <c r="A130" s="178"/>
      <c r="B130" s="49"/>
      <c r="C130" s="45"/>
      <c r="D130" s="49"/>
      <c r="E130" s="49"/>
      <c r="F130" s="49"/>
      <c r="G130" s="49"/>
      <c r="H130" s="49"/>
      <c r="I130" s="49"/>
      <c r="J130" s="57"/>
    </row>
    <row r="131" spans="1:39">
      <c r="A131" s="178"/>
      <c r="C131" s="49"/>
      <c r="D131" s="124" t="s">
        <v>171</v>
      </c>
      <c r="E131" s="206" t="s">
        <v>28</v>
      </c>
      <c r="F131" s="206"/>
      <c r="G131" s="206"/>
      <c r="H131" s="206"/>
      <c r="I131" s="206"/>
      <c r="J131" s="206"/>
      <c r="K131" s="206"/>
      <c r="L131" s="206"/>
      <c r="M131" s="206"/>
      <c r="N131" s="206"/>
      <c r="AD131" s="106" t="str">
        <f>E131</f>
        <v>&lt;Enter&gt;</v>
      </c>
    </row>
    <row r="132" spans="1:39">
      <c r="A132" s="178"/>
      <c r="B132" s="49"/>
      <c r="C132" s="45"/>
      <c r="D132" s="49"/>
      <c r="E132" s="49"/>
      <c r="F132" s="49"/>
      <c r="G132" s="49"/>
      <c r="H132" s="49"/>
      <c r="I132" s="49"/>
      <c r="J132" s="57"/>
    </row>
    <row r="133" spans="1:39">
      <c r="A133" s="176" t="s">
        <v>46</v>
      </c>
      <c r="B133" s="44" t="s">
        <v>12</v>
      </c>
      <c r="C133" s="45" t="s">
        <v>317</v>
      </c>
      <c r="D133" s="28"/>
      <c r="E133" s="28"/>
      <c r="F133" s="28"/>
      <c r="G133" s="28"/>
      <c r="H133" s="49"/>
      <c r="J133" s="58" t="s">
        <v>29</v>
      </c>
      <c r="AI133" s="106">
        <f>K133</f>
        <v>0</v>
      </c>
    </row>
    <row r="134" spans="1:39" ht="6" customHeight="1">
      <c r="A134" s="178"/>
      <c r="B134" s="49"/>
      <c r="C134" s="45"/>
      <c r="D134" s="49"/>
      <c r="E134" s="49"/>
      <c r="F134" s="49"/>
      <c r="G134" s="49"/>
      <c r="H134" s="49"/>
      <c r="I134" s="49"/>
      <c r="J134" s="49"/>
    </row>
    <row r="135" spans="1:39">
      <c r="A135" s="178"/>
      <c r="C135" s="49"/>
      <c r="D135" s="124" t="s">
        <v>171</v>
      </c>
      <c r="E135" s="206" t="s">
        <v>28</v>
      </c>
      <c r="F135" s="206"/>
      <c r="G135" s="206"/>
      <c r="H135" s="206"/>
      <c r="I135" s="206"/>
      <c r="J135" s="206"/>
      <c r="K135" s="206"/>
      <c r="L135" s="206"/>
      <c r="M135" s="206"/>
      <c r="N135" s="206"/>
      <c r="AD135" s="106" t="str">
        <f>E135</f>
        <v>&lt;Enter&gt;</v>
      </c>
    </row>
    <row r="136" spans="1:39">
      <c r="A136" s="178"/>
      <c r="B136" s="49"/>
      <c r="C136" s="45"/>
      <c r="D136" s="49"/>
      <c r="E136" s="49"/>
      <c r="F136" s="49"/>
      <c r="G136" s="49"/>
      <c r="H136" s="49"/>
      <c r="I136" s="49"/>
      <c r="J136" s="49"/>
    </row>
    <row r="137" spans="1:39">
      <c r="A137" s="178"/>
      <c r="B137" s="44" t="s">
        <v>16</v>
      </c>
      <c r="C137" s="45" t="s">
        <v>318</v>
      </c>
      <c r="D137" s="49"/>
      <c r="E137" s="49"/>
      <c r="F137" s="49"/>
      <c r="G137" s="49"/>
      <c r="H137" s="49"/>
      <c r="I137" s="49"/>
      <c r="J137" s="49"/>
      <c r="AG137" s="106">
        <f>I137</f>
        <v>0</v>
      </c>
    </row>
    <row r="138" spans="1:39" ht="6" customHeight="1">
      <c r="A138" s="178"/>
      <c r="B138" s="49"/>
      <c r="C138" s="45"/>
      <c r="D138" s="49"/>
      <c r="E138" s="49"/>
      <c r="F138" s="49"/>
      <c r="G138" s="49"/>
      <c r="H138" s="49"/>
      <c r="I138" s="49"/>
      <c r="J138" s="49"/>
    </row>
    <row r="139" spans="1:39">
      <c r="A139" s="179"/>
      <c r="C139" s="206" t="s">
        <v>28</v>
      </c>
      <c r="D139" s="206"/>
      <c r="E139" s="206"/>
      <c r="F139" s="206"/>
      <c r="G139" s="206"/>
      <c r="H139" s="206"/>
      <c r="I139" s="206"/>
      <c r="J139" s="206"/>
      <c r="K139" s="206"/>
      <c r="L139" s="206"/>
      <c r="M139" s="206"/>
      <c r="N139" s="206"/>
      <c r="AM139" s="117" t="str">
        <f>C139</f>
        <v>&lt;Enter&gt;</v>
      </c>
    </row>
    <row r="140" spans="1:39">
      <c r="A140" s="178"/>
      <c r="B140" s="49"/>
      <c r="C140" s="45"/>
      <c r="D140" s="49"/>
      <c r="E140" s="49"/>
      <c r="F140" s="49"/>
      <c r="G140" s="49"/>
      <c r="H140" s="49"/>
      <c r="I140" s="49"/>
      <c r="J140" s="49"/>
    </row>
    <row r="141" spans="1:39">
      <c r="A141" s="178"/>
      <c r="B141" s="49"/>
      <c r="C141" s="45"/>
      <c r="D141" s="49"/>
      <c r="E141" s="49"/>
      <c r="F141" s="49"/>
      <c r="G141" s="49"/>
      <c r="H141" s="49"/>
      <c r="I141" s="49"/>
      <c r="J141" s="49"/>
    </row>
    <row r="142" spans="1:39" ht="18.75">
      <c r="A142" s="148" t="s">
        <v>214</v>
      </c>
      <c r="B142" s="63"/>
      <c r="C142" s="67"/>
      <c r="D142" s="63"/>
      <c r="E142" s="63"/>
      <c r="F142" s="63"/>
      <c r="G142" s="63"/>
      <c r="H142" s="63"/>
      <c r="I142" s="63"/>
      <c r="J142" s="63"/>
      <c r="K142" s="63"/>
      <c r="L142" s="63"/>
      <c r="M142" s="63"/>
      <c r="N142" s="63"/>
    </row>
    <row r="143" spans="1:39">
      <c r="A143" s="146"/>
      <c r="B143" s="49"/>
      <c r="C143" s="45"/>
      <c r="D143" s="49"/>
      <c r="E143" s="49"/>
      <c r="F143" s="49"/>
      <c r="G143" s="49"/>
      <c r="H143" s="49"/>
      <c r="I143" s="49"/>
      <c r="J143" s="49"/>
    </row>
    <row r="144" spans="1:39">
      <c r="A144" s="176" t="s">
        <v>47</v>
      </c>
      <c r="B144" s="44" t="s">
        <v>12</v>
      </c>
      <c r="C144" s="45" t="s">
        <v>319</v>
      </c>
      <c r="D144" s="28"/>
      <c r="E144" s="28"/>
      <c r="F144" s="28"/>
      <c r="G144" s="28"/>
      <c r="H144" s="49"/>
      <c r="J144" s="58" t="s">
        <v>29</v>
      </c>
      <c r="AI144" s="106">
        <f>K144</f>
        <v>0</v>
      </c>
    </row>
    <row r="145" spans="1:36" ht="6" customHeight="1">
      <c r="A145" s="178"/>
      <c r="B145" s="49"/>
      <c r="C145" s="45"/>
      <c r="D145" s="49"/>
      <c r="E145" s="49"/>
      <c r="F145" s="49"/>
      <c r="G145" s="49"/>
      <c r="H145" s="49"/>
      <c r="I145" s="69"/>
      <c r="J145" s="57"/>
    </row>
    <row r="146" spans="1:36">
      <c r="A146" s="178"/>
      <c r="C146" s="49"/>
      <c r="D146" s="124" t="s">
        <v>171</v>
      </c>
      <c r="E146" s="206" t="s">
        <v>28</v>
      </c>
      <c r="F146" s="206"/>
      <c r="G146" s="206"/>
      <c r="H146" s="206"/>
      <c r="I146" s="206"/>
      <c r="J146" s="206"/>
      <c r="K146" s="206"/>
      <c r="L146" s="206"/>
      <c r="M146" s="206"/>
      <c r="N146" s="206"/>
      <c r="AD146" s="106" t="str">
        <f>E146</f>
        <v>&lt;Enter&gt;</v>
      </c>
    </row>
    <row r="147" spans="1:36">
      <c r="A147" s="178"/>
      <c r="B147" s="49"/>
      <c r="C147" s="45"/>
      <c r="D147" s="49"/>
      <c r="E147" s="49"/>
      <c r="F147" s="49"/>
      <c r="G147" s="49"/>
      <c r="H147" s="49"/>
      <c r="I147" s="69"/>
      <c r="J147" s="57"/>
    </row>
    <row r="148" spans="1:36">
      <c r="A148" s="178"/>
      <c r="B148" s="44" t="s">
        <v>16</v>
      </c>
      <c r="C148" s="45" t="s">
        <v>320</v>
      </c>
      <c r="D148" s="28"/>
      <c r="E148" s="28"/>
      <c r="F148" s="28"/>
      <c r="G148" s="28"/>
      <c r="H148" s="49"/>
      <c r="I148" s="205" t="s">
        <v>29</v>
      </c>
      <c r="J148" s="205"/>
      <c r="K148" s="205"/>
      <c r="AJ148" s="106">
        <f>L148</f>
        <v>0</v>
      </c>
    </row>
    <row r="149" spans="1:36" ht="6" customHeight="1">
      <c r="A149" s="178"/>
      <c r="B149" s="49"/>
      <c r="C149" s="45"/>
      <c r="D149" s="49"/>
      <c r="E149" s="49"/>
      <c r="F149" s="49"/>
      <c r="G149" s="49"/>
      <c r="H149" s="49"/>
      <c r="I149" s="69"/>
      <c r="J149" s="57"/>
    </row>
    <row r="150" spans="1:36">
      <c r="A150" s="178"/>
      <c r="C150" s="49"/>
      <c r="D150" s="124" t="s">
        <v>171</v>
      </c>
      <c r="E150" s="206" t="s">
        <v>28</v>
      </c>
      <c r="F150" s="206"/>
      <c r="G150" s="206"/>
      <c r="H150" s="206"/>
      <c r="I150" s="206"/>
      <c r="J150" s="206"/>
      <c r="K150" s="206"/>
      <c r="L150" s="206"/>
      <c r="M150" s="206"/>
      <c r="N150" s="206"/>
      <c r="AD150" s="106" t="str">
        <f>E150</f>
        <v>&lt;Enter&gt;</v>
      </c>
    </row>
    <row r="151" spans="1:36">
      <c r="A151" s="178"/>
      <c r="B151" s="49"/>
      <c r="C151" s="45"/>
      <c r="D151" s="49"/>
      <c r="E151" s="49"/>
      <c r="F151" s="49"/>
      <c r="G151" s="49"/>
      <c r="H151" s="49"/>
      <c r="I151" s="69"/>
      <c r="J151" s="57"/>
    </row>
    <row r="152" spans="1:36">
      <c r="A152" s="178"/>
      <c r="B152" s="44" t="s">
        <v>16</v>
      </c>
      <c r="C152" s="45" t="s">
        <v>321</v>
      </c>
      <c r="D152" s="28"/>
      <c r="E152" s="28"/>
      <c r="F152" s="28"/>
      <c r="G152" s="28"/>
      <c r="H152" s="49"/>
      <c r="I152" s="217" t="s">
        <v>29</v>
      </c>
      <c r="J152" s="218"/>
      <c r="K152" s="218"/>
      <c r="AJ152" s="106">
        <f>L152</f>
        <v>0</v>
      </c>
    </row>
    <row r="153" spans="1:36" ht="6" customHeight="1">
      <c r="A153" s="178"/>
      <c r="B153" s="49"/>
      <c r="C153" s="45"/>
      <c r="D153" s="49"/>
      <c r="E153" s="49"/>
      <c r="F153" s="49"/>
      <c r="G153" s="49"/>
      <c r="H153" s="49"/>
      <c r="I153" s="69"/>
      <c r="J153" s="57"/>
    </row>
    <row r="154" spans="1:36">
      <c r="A154" s="178"/>
      <c r="C154" s="49"/>
      <c r="D154" s="124" t="s">
        <v>171</v>
      </c>
      <c r="E154" s="206" t="s">
        <v>28</v>
      </c>
      <c r="F154" s="206"/>
      <c r="G154" s="206"/>
      <c r="H154" s="206"/>
      <c r="I154" s="206"/>
      <c r="J154" s="206"/>
      <c r="K154" s="206"/>
      <c r="L154" s="206"/>
      <c r="M154" s="206"/>
      <c r="N154" s="206"/>
      <c r="AD154" s="106" t="str">
        <f>E154</f>
        <v>&lt;Enter&gt;</v>
      </c>
    </row>
    <row r="155" spans="1:36">
      <c r="A155" s="178"/>
      <c r="B155" s="49"/>
      <c r="C155" s="45"/>
      <c r="D155" s="49"/>
      <c r="E155" s="49"/>
      <c r="F155" s="49"/>
      <c r="G155" s="49"/>
      <c r="H155" s="49"/>
      <c r="I155" s="69"/>
      <c r="J155" s="57"/>
    </row>
    <row r="156" spans="1:36">
      <c r="A156" s="178"/>
      <c r="B156" s="44" t="s">
        <v>17</v>
      </c>
      <c r="C156" s="45" t="s">
        <v>322</v>
      </c>
      <c r="D156" s="28"/>
      <c r="E156" s="28"/>
      <c r="F156" s="28"/>
      <c r="G156" s="28"/>
      <c r="H156" s="49"/>
      <c r="I156" s="217" t="s">
        <v>29</v>
      </c>
      <c r="J156" s="218"/>
      <c r="K156" s="218"/>
      <c r="AJ156" s="106">
        <f>L156</f>
        <v>0</v>
      </c>
    </row>
    <row r="157" spans="1:36" ht="6" customHeight="1">
      <c r="A157" s="178"/>
      <c r="B157" s="49"/>
      <c r="C157" s="45"/>
      <c r="D157" s="49"/>
      <c r="E157" s="49"/>
      <c r="F157" s="49"/>
      <c r="G157" s="49"/>
      <c r="H157" s="49"/>
      <c r="I157" s="69"/>
      <c r="J157" s="57"/>
    </row>
    <row r="158" spans="1:36">
      <c r="A158" s="178"/>
      <c r="C158" s="49"/>
      <c r="D158" s="124" t="s">
        <v>171</v>
      </c>
      <c r="E158" s="206" t="s">
        <v>28</v>
      </c>
      <c r="F158" s="206"/>
      <c r="G158" s="206"/>
      <c r="H158" s="206"/>
      <c r="I158" s="206"/>
      <c r="J158" s="206"/>
      <c r="K158" s="206"/>
      <c r="L158" s="206"/>
      <c r="M158" s="206"/>
      <c r="N158" s="206"/>
      <c r="AD158" s="106" t="str">
        <f>E158</f>
        <v>&lt;Enter&gt;</v>
      </c>
    </row>
    <row r="159" spans="1:36">
      <c r="A159" s="178"/>
      <c r="B159" s="49"/>
      <c r="C159" s="45"/>
      <c r="D159" s="49"/>
      <c r="E159" s="49"/>
      <c r="F159" s="49"/>
      <c r="G159" s="49"/>
      <c r="H159" s="49"/>
      <c r="I159" s="69"/>
      <c r="J159" s="57"/>
    </row>
    <row r="160" spans="1:36">
      <c r="A160" s="178"/>
      <c r="B160" s="159" t="s">
        <v>17</v>
      </c>
      <c r="C160" s="45" t="s">
        <v>323</v>
      </c>
      <c r="D160" s="28"/>
      <c r="E160" s="28"/>
      <c r="F160" s="28"/>
      <c r="G160" s="28"/>
      <c r="H160" s="49"/>
      <c r="I160" s="49"/>
      <c r="J160" s="58" t="s">
        <v>29</v>
      </c>
      <c r="AI160" s="106">
        <f>K160</f>
        <v>0</v>
      </c>
    </row>
    <row r="161" spans="1:36" ht="6" customHeight="1">
      <c r="A161" s="178"/>
      <c r="B161" s="49"/>
      <c r="C161" s="45"/>
      <c r="D161" s="49"/>
      <c r="E161" s="49"/>
      <c r="F161" s="49"/>
      <c r="G161" s="49"/>
      <c r="H161" s="49"/>
      <c r="I161" s="69"/>
      <c r="J161" s="57"/>
    </row>
    <row r="162" spans="1:36">
      <c r="A162" s="178"/>
      <c r="C162" s="49"/>
      <c r="D162" s="124" t="s">
        <v>171</v>
      </c>
      <c r="E162" s="206" t="s">
        <v>28</v>
      </c>
      <c r="F162" s="206"/>
      <c r="G162" s="206"/>
      <c r="H162" s="206"/>
      <c r="I162" s="206"/>
      <c r="J162" s="206"/>
      <c r="K162" s="206"/>
      <c r="L162" s="206"/>
      <c r="M162" s="206"/>
      <c r="N162" s="206"/>
      <c r="AD162" s="106" t="str">
        <f>E162</f>
        <v>&lt;Enter&gt;</v>
      </c>
    </row>
    <row r="163" spans="1:36">
      <c r="A163" s="178"/>
      <c r="B163" s="49"/>
      <c r="C163" s="45"/>
      <c r="D163" s="49"/>
      <c r="E163" s="49"/>
      <c r="F163" s="49"/>
      <c r="G163" s="49"/>
      <c r="H163" s="49"/>
      <c r="I163" s="69"/>
      <c r="J163" s="57"/>
    </row>
    <row r="164" spans="1:36">
      <c r="A164" s="178"/>
      <c r="B164" s="55" t="s">
        <v>18</v>
      </c>
      <c r="C164" s="45" t="s">
        <v>324</v>
      </c>
      <c r="D164" s="28"/>
      <c r="E164" s="28"/>
      <c r="F164" s="28"/>
      <c r="G164" s="28"/>
      <c r="H164" s="49"/>
      <c r="I164" s="49"/>
      <c r="J164" s="58" t="s">
        <v>29</v>
      </c>
      <c r="AI164" s="106">
        <f>K164</f>
        <v>0</v>
      </c>
    </row>
    <row r="165" spans="1:36" ht="6" customHeight="1">
      <c r="A165" s="178"/>
      <c r="B165" s="49"/>
      <c r="C165" s="45"/>
      <c r="D165" s="49"/>
      <c r="E165" s="49"/>
      <c r="F165" s="49"/>
      <c r="G165" s="49"/>
      <c r="H165" s="49"/>
      <c r="I165" s="69"/>
      <c r="J165" s="57"/>
    </row>
    <row r="166" spans="1:36">
      <c r="A166" s="178"/>
      <c r="C166" s="49"/>
      <c r="D166" s="124" t="s">
        <v>171</v>
      </c>
      <c r="E166" s="206" t="s">
        <v>28</v>
      </c>
      <c r="F166" s="206"/>
      <c r="G166" s="206"/>
      <c r="H166" s="206"/>
      <c r="I166" s="206"/>
      <c r="J166" s="206"/>
      <c r="K166" s="206"/>
      <c r="L166" s="206"/>
      <c r="M166" s="206"/>
      <c r="N166" s="206"/>
      <c r="AD166" s="106" t="str">
        <f>E166</f>
        <v>&lt;Enter&gt;</v>
      </c>
    </row>
    <row r="167" spans="1:36">
      <c r="A167" s="178"/>
      <c r="B167" s="49"/>
      <c r="C167" s="45"/>
      <c r="D167" s="49"/>
      <c r="E167" s="49"/>
      <c r="F167" s="49"/>
      <c r="G167" s="49"/>
      <c r="H167" s="49"/>
      <c r="I167" s="69"/>
      <c r="J167" s="57"/>
    </row>
    <row r="168" spans="1:36">
      <c r="A168" s="178"/>
      <c r="B168" s="44" t="s">
        <v>19</v>
      </c>
      <c r="C168" s="45" t="s">
        <v>321</v>
      </c>
      <c r="D168" s="28"/>
      <c r="E168" s="28"/>
      <c r="F168" s="28"/>
      <c r="G168" s="28"/>
      <c r="H168" s="49"/>
      <c r="I168" s="205" t="s">
        <v>29</v>
      </c>
      <c r="J168" s="205"/>
      <c r="AJ168" s="106">
        <f>L168</f>
        <v>0</v>
      </c>
    </row>
    <row r="169" spans="1:36" ht="6" customHeight="1">
      <c r="A169" s="178"/>
      <c r="B169" s="49"/>
      <c r="C169" s="45"/>
      <c r="D169" s="49"/>
      <c r="E169" s="49"/>
      <c r="F169" s="49"/>
      <c r="G169" s="49"/>
      <c r="H169" s="49"/>
      <c r="I169" s="69"/>
      <c r="J169" s="57"/>
    </row>
    <row r="170" spans="1:36">
      <c r="A170" s="178"/>
      <c r="C170" s="49"/>
      <c r="D170" s="124" t="s">
        <v>171</v>
      </c>
      <c r="E170" s="206" t="s">
        <v>28</v>
      </c>
      <c r="F170" s="206"/>
      <c r="G170" s="206"/>
      <c r="H170" s="206"/>
      <c r="I170" s="206"/>
      <c r="J170" s="206"/>
      <c r="K170" s="206"/>
      <c r="L170" s="206"/>
      <c r="M170" s="206"/>
      <c r="N170" s="206"/>
      <c r="AD170" s="106" t="str">
        <f>E170</f>
        <v>&lt;Enter&gt;</v>
      </c>
    </row>
    <row r="171" spans="1:36">
      <c r="A171" s="178"/>
      <c r="B171" s="49"/>
      <c r="C171" s="45"/>
      <c r="D171" s="49"/>
      <c r="E171" s="49"/>
      <c r="F171" s="49"/>
      <c r="G171" s="49"/>
      <c r="H171" s="49"/>
      <c r="I171" s="69"/>
      <c r="J171" s="57"/>
    </row>
    <row r="172" spans="1:36">
      <c r="A172" s="176" t="s">
        <v>48</v>
      </c>
      <c r="C172" s="45" t="s">
        <v>325</v>
      </c>
      <c r="D172" s="28"/>
      <c r="E172" s="28"/>
      <c r="F172" s="28"/>
      <c r="G172" s="28"/>
      <c r="H172" s="49"/>
      <c r="J172" s="58" t="s">
        <v>29</v>
      </c>
      <c r="AI172" s="106">
        <f>K172</f>
        <v>0</v>
      </c>
    </row>
    <row r="173" spans="1:36" ht="6" customHeight="1">
      <c r="A173" s="178"/>
      <c r="B173" s="49"/>
      <c r="C173" s="45"/>
      <c r="D173" s="49"/>
      <c r="E173" s="49"/>
      <c r="F173" s="49"/>
      <c r="G173" s="49"/>
      <c r="H173" s="49"/>
      <c r="I173" s="69"/>
      <c r="J173" s="57"/>
    </row>
    <row r="174" spans="1:36">
      <c r="A174" s="178"/>
      <c r="C174" s="49"/>
      <c r="D174" s="124" t="s">
        <v>171</v>
      </c>
      <c r="E174" s="206" t="s">
        <v>28</v>
      </c>
      <c r="F174" s="206"/>
      <c r="G174" s="206"/>
      <c r="H174" s="206"/>
      <c r="I174" s="206"/>
      <c r="J174" s="206"/>
      <c r="K174" s="206"/>
      <c r="L174" s="206"/>
      <c r="M174" s="206"/>
      <c r="N174" s="206"/>
      <c r="AD174" s="106" t="str">
        <f>E174</f>
        <v>&lt;Enter&gt;</v>
      </c>
    </row>
    <row r="175" spans="1:36">
      <c r="A175" s="178"/>
      <c r="B175" s="49"/>
      <c r="C175" s="45"/>
      <c r="D175" s="49"/>
      <c r="E175" s="49"/>
      <c r="F175" s="49"/>
      <c r="G175" s="49"/>
      <c r="H175" s="49"/>
      <c r="I175" s="69"/>
      <c r="J175" s="57"/>
    </row>
    <row r="176" spans="1:36">
      <c r="A176" s="176" t="s">
        <v>49</v>
      </c>
      <c r="C176" s="45" t="s">
        <v>326</v>
      </c>
      <c r="D176" s="28"/>
      <c r="E176" s="28"/>
      <c r="F176" s="28"/>
      <c r="G176" s="28"/>
      <c r="H176" s="49"/>
      <c r="I176" s="49"/>
      <c r="J176" s="58" t="s">
        <v>29</v>
      </c>
      <c r="AI176" s="106">
        <f>K176</f>
        <v>0</v>
      </c>
    </row>
    <row r="177" spans="1:36" ht="6" customHeight="1">
      <c r="A177" s="178"/>
      <c r="B177" s="49"/>
      <c r="C177" s="45"/>
      <c r="D177" s="49"/>
      <c r="E177" s="49"/>
      <c r="F177" s="49"/>
      <c r="G177" s="49"/>
      <c r="H177" s="49"/>
      <c r="I177" s="49"/>
      <c r="J177" s="49"/>
    </row>
    <row r="178" spans="1:36">
      <c r="A178" s="178"/>
      <c r="C178" s="49"/>
      <c r="D178" s="124" t="s">
        <v>171</v>
      </c>
      <c r="E178" s="206" t="s">
        <v>28</v>
      </c>
      <c r="F178" s="206"/>
      <c r="G178" s="206"/>
      <c r="H178" s="206"/>
      <c r="I178" s="206"/>
      <c r="J178" s="206"/>
      <c r="K178" s="206"/>
      <c r="L178" s="206"/>
      <c r="M178" s="206"/>
      <c r="N178" s="206"/>
      <c r="AD178" s="106" t="str">
        <f>E178</f>
        <v>&lt;Enter&gt;</v>
      </c>
    </row>
    <row r="179" spans="1:36">
      <c r="A179" s="178"/>
      <c r="B179" s="49"/>
      <c r="C179" s="45"/>
      <c r="D179" s="49"/>
      <c r="E179" s="49"/>
      <c r="F179" s="49"/>
      <c r="G179" s="49"/>
      <c r="H179" s="49"/>
      <c r="I179" s="49"/>
      <c r="J179" s="49"/>
    </row>
    <row r="180" spans="1:36">
      <c r="A180" s="176" t="s">
        <v>50</v>
      </c>
      <c r="B180" s="44" t="s">
        <v>12</v>
      </c>
      <c r="C180" s="45" t="s">
        <v>327</v>
      </c>
      <c r="D180" s="49"/>
      <c r="E180" s="49"/>
      <c r="F180" s="49"/>
      <c r="G180" s="49"/>
      <c r="H180" s="49"/>
      <c r="I180" s="49"/>
      <c r="J180" s="49"/>
    </row>
    <row r="181" spans="1:36" ht="6" customHeight="1">
      <c r="A181" s="176"/>
      <c r="C181" s="45"/>
      <c r="D181" s="49"/>
      <c r="E181" s="49"/>
      <c r="F181" s="49"/>
      <c r="G181" s="49"/>
      <c r="H181" s="49"/>
      <c r="I181" s="49"/>
      <c r="J181" s="49"/>
    </row>
    <row r="182" spans="1:36" ht="24">
      <c r="A182" s="176"/>
      <c r="C182" s="207" t="s">
        <v>233</v>
      </c>
      <c r="D182" s="207"/>
      <c r="E182" s="207" t="s">
        <v>174</v>
      </c>
      <c r="F182" s="207"/>
      <c r="G182" s="207" t="s">
        <v>175</v>
      </c>
      <c r="H182" s="207"/>
      <c r="I182" s="87" t="s">
        <v>231</v>
      </c>
      <c r="J182" s="87" t="s">
        <v>232</v>
      </c>
      <c r="K182" s="207" t="s">
        <v>176</v>
      </c>
      <c r="L182" s="207"/>
      <c r="M182" s="207" t="s">
        <v>177</v>
      </c>
      <c r="N182" s="207"/>
    </row>
    <row r="183" spans="1:36">
      <c r="A183" s="176"/>
      <c r="C183" s="202" t="s">
        <v>178</v>
      </c>
      <c r="D183" s="202"/>
      <c r="E183" s="202"/>
      <c r="F183" s="202"/>
      <c r="G183" s="202"/>
      <c r="H183" s="202"/>
      <c r="I183" s="88"/>
      <c r="J183" s="88"/>
      <c r="K183" s="202"/>
      <c r="L183" s="202"/>
      <c r="M183" s="202"/>
      <c r="N183" s="202"/>
      <c r="R183" s="106">
        <f t="shared" ref="R183:R188" si="14">E183</f>
        <v>0</v>
      </c>
      <c r="S183" s="106">
        <f t="shared" ref="S183:S188" si="15">G183</f>
        <v>0</v>
      </c>
      <c r="W183" s="106">
        <f t="shared" ref="W183:W188" si="16">K183</f>
        <v>0</v>
      </c>
      <c r="X183" s="106">
        <f t="shared" ref="X183:X188" si="17">M183</f>
        <v>0</v>
      </c>
    </row>
    <row r="184" spans="1:36">
      <c r="A184" s="176"/>
      <c r="C184" s="205" t="s">
        <v>179</v>
      </c>
      <c r="D184" s="205"/>
      <c r="E184" s="205"/>
      <c r="F184" s="205"/>
      <c r="G184" s="205"/>
      <c r="H184" s="205"/>
      <c r="I184" s="79"/>
      <c r="J184" s="79"/>
      <c r="K184" s="205"/>
      <c r="L184" s="205"/>
      <c r="M184" s="205"/>
      <c r="N184" s="205"/>
      <c r="R184" s="106">
        <f t="shared" si="14"/>
        <v>0</v>
      </c>
      <c r="S184" s="106">
        <f t="shared" si="15"/>
        <v>0</v>
      </c>
      <c r="W184" s="106">
        <f t="shared" si="16"/>
        <v>0</v>
      </c>
      <c r="X184" s="106">
        <f t="shared" si="17"/>
        <v>0</v>
      </c>
    </row>
    <row r="185" spans="1:36">
      <c r="A185" s="176"/>
      <c r="C185" s="205" t="s">
        <v>180</v>
      </c>
      <c r="D185" s="205"/>
      <c r="E185" s="205"/>
      <c r="F185" s="205"/>
      <c r="G185" s="205"/>
      <c r="H185" s="205"/>
      <c r="I185" s="79"/>
      <c r="J185" s="79"/>
      <c r="K185" s="205"/>
      <c r="L185" s="205"/>
      <c r="M185" s="205"/>
      <c r="N185" s="205"/>
      <c r="R185" s="106">
        <f t="shared" si="14"/>
        <v>0</v>
      </c>
      <c r="S185" s="106">
        <f t="shared" si="15"/>
        <v>0</v>
      </c>
      <c r="W185" s="106">
        <f t="shared" si="16"/>
        <v>0</v>
      </c>
      <c r="X185" s="106">
        <f t="shared" si="17"/>
        <v>0</v>
      </c>
    </row>
    <row r="186" spans="1:36">
      <c r="A186" s="176"/>
      <c r="C186" s="205" t="s">
        <v>181</v>
      </c>
      <c r="D186" s="205"/>
      <c r="E186" s="205"/>
      <c r="F186" s="205"/>
      <c r="G186" s="205"/>
      <c r="H186" s="205"/>
      <c r="I186" s="79"/>
      <c r="J186" s="79"/>
      <c r="K186" s="205"/>
      <c r="L186" s="205"/>
      <c r="M186" s="205"/>
      <c r="N186" s="205"/>
      <c r="R186" s="106">
        <f t="shared" si="14"/>
        <v>0</v>
      </c>
      <c r="S186" s="106">
        <f t="shared" si="15"/>
        <v>0</v>
      </c>
      <c r="W186" s="106">
        <f t="shared" si="16"/>
        <v>0</v>
      </c>
      <c r="X186" s="106">
        <f t="shared" si="17"/>
        <v>0</v>
      </c>
    </row>
    <row r="187" spans="1:36">
      <c r="A187" s="176"/>
      <c r="C187" s="205" t="s">
        <v>182</v>
      </c>
      <c r="D187" s="205"/>
      <c r="E187" s="205"/>
      <c r="F187" s="205"/>
      <c r="G187" s="205"/>
      <c r="H187" s="205"/>
      <c r="I187" s="79"/>
      <c r="J187" s="79"/>
      <c r="K187" s="205"/>
      <c r="L187" s="205"/>
      <c r="M187" s="205"/>
      <c r="N187" s="205"/>
      <c r="R187" s="106">
        <f t="shared" si="14"/>
        <v>0</v>
      </c>
      <c r="S187" s="106">
        <f t="shared" si="15"/>
        <v>0</v>
      </c>
      <c r="W187" s="106">
        <f t="shared" si="16"/>
        <v>0</v>
      </c>
      <c r="X187" s="106">
        <f t="shared" si="17"/>
        <v>0</v>
      </c>
    </row>
    <row r="188" spans="1:36">
      <c r="A188" s="176"/>
      <c r="C188" s="205" t="s">
        <v>173</v>
      </c>
      <c r="D188" s="205"/>
      <c r="E188" s="205"/>
      <c r="F188" s="205"/>
      <c r="G188" s="205"/>
      <c r="H188" s="205"/>
      <c r="I188" s="79"/>
      <c r="J188" s="79"/>
      <c r="K188" s="205"/>
      <c r="L188" s="205"/>
      <c r="M188" s="205"/>
      <c r="N188" s="205"/>
      <c r="R188" s="106">
        <f t="shared" si="14"/>
        <v>0</v>
      </c>
      <c r="S188" s="106">
        <f t="shared" si="15"/>
        <v>0</v>
      </c>
      <c r="W188" s="106">
        <f t="shared" si="16"/>
        <v>0</v>
      </c>
      <c r="X188" s="106">
        <f t="shared" si="17"/>
        <v>0</v>
      </c>
    </row>
    <row r="189" spans="1:36">
      <c r="A189" s="176"/>
      <c r="C189" s="45"/>
      <c r="D189" s="49"/>
      <c r="E189" s="49"/>
      <c r="F189" s="49"/>
      <c r="G189" s="49"/>
      <c r="H189" s="49"/>
      <c r="I189" s="49"/>
      <c r="J189" s="49"/>
    </row>
    <row r="190" spans="1:36">
      <c r="A190" s="178"/>
      <c r="B190" s="55" t="s">
        <v>14</v>
      </c>
      <c r="C190" s="45" t="s">
        <v>328</v>
      </c>
      <c r="D190" s="49"/>
      <c r="E190" s="49"/>
      <c r="F190" s="49"/>
      <c r="G190" s="49"/>
      <c r="H190" s="49"/>
      <c r="I190" s="49"/>
      <c r="J190" s="46" t="s">
        <v>29</v>
      </c>
      <c r="AJ190" s="106">
        <f>L190</f>
        <v>0</v>
      </c>
    </row>
    <row r="191" spans="1:36" ht="6" customHeight="1">
      <c r="A191" s="178"/>
      <c r="B191" s="49"/>
      <c r="C191" s="45"/>
      <c r="D191" s="49"/>
      <c r="E191" s="49"/>
      <c r="F191" s="49"/>
      <c r="G191" s="49"/>
      <c r="H191" s="49"/>
      <c r="I191" s="49"/>
      <c r="J191" s="49"/>
    </row>
    <row r="192" spans="1:36">
      <c r="A192" s="178"/>
      <c r="C192" s="49"/>
      <c r="D192" s="124" t="s">
        <v>171</v>
      </c>
      <c r="E192" s="206" t="s">
        <v>28</v>
      </c>
      <c r="F192" s="206"/>
      <c r="G192" s="206"/>
      <c r="H192" s="206"/>
      <c r="I192" s="206"/>
      <c r="J192" s="206"/>
      <c r="K192" s="206"/>
      <c r="L192" s="206"/>
      <c r="M192" s="206"/>
      <c r="N192" s="206"/>
      <c r="AD192" s="106" t="str">
        <f>E192</f>
        <v>&lt;Enter&gt;</v>
      </c>
    </row>
    <row r="193" spans="1:39">
      <c r="A193" s="178"/>
      <c r="B193" s="49"/>
      <c r="C193" s="45"/>
      <c r="D193" s="49"/>
      <c r="E193" s="49"/>
      <c r="F193" s="49"/>
      <c r="G193" s="49"/>
      <c r="H193" s="49"/>
      <c r="I193" s="49"/>
      <c r="J193" s="49"/>
    </row>
    <row r="194" spans="1:39">
      <c r="A194" s="176" t="s">
        <v>51</v>
      </c>
      <c r="C194" s="45" t="s">
        <v>701</v>
      </c>
      <c r="D194" s="49"/>
      <c r="E194" s="49"/>
      <c r="F194" s="49"/>
      <c r="G194" s="49"/>
      <c r="H194" s="49"/>
      <c r="I194" s="49"/>
      <c r="J194" s="49"/>
      <c r="AI194" s="106">
        <f>K194</f>
        <v>0</v>
      </c>
    </row>
    <row r="195" spans="1:39" ht="6" customHeight="1">
      <c r="A195" s="178"/>
      <c r="B195" s="49"/>
      <c r="C195" s="45"/>
      <c r="D195" s="49"/>
      <c r="E195" s="49"/>
      <c r="F195" s="49"/>
      <c r="G195" s="49"/>
      <c r="H195" s="49"/>
      <c r="I195" s="49"/>
      <c r="J195" s="49"/>
    </row>
    <row r="196" spans="1:39">
      <c r="A196" s="179"/>
      <c r="C196" s="206" t="s">
        <v>28</v>
      </c>
      <c r="D196" s="206"/>
      <c r="E196" s="206"/>
      <c r="F196" s="206"/>
      <c r="G196" s="206"/>
      <c r="H196" s="206"/>
      <c r="I196" s="206"/>
      <c r="J196" s="206"/>
      <c r="K196" s="206"/>
      <c r="L196" s="206"/>
      <c r="M196" s="206"/>
      <c r="N196" s="206"/>
      <c r="AM196" s="117" t="str">
        <f>C196</f>
        <v>&lt;Enter&gt;</v>
      </c>
    </row>
    <row r="197" spans="1:39">
      <c r="A197" s="178"/>
      <c r="B197" s="49"/>
      <c r="C197" s="45"/>
      <c r="D197" s="49"/>
      <c r="E197" s="49"/>
      <c r="F197" s="49"/>
      <c r="G197" s="49"/>
      <c r="H197" s="49"/>
      <c r="I197" s="49"/>
      <c r="J197" s="49"/>
    </row>
    <row r="198" spans="1:39">
      <c r="A198" s="176" t="s">
        <v>199</v>
      </c>
      <c r="B198" s="55"/>
      <c r="C198" s="45" t="s">
        <v>329</v>
      </c>
      <c r="D198" s="49"/>
      <c r="E198" s="49"/>
      <c r="F198" s="49"/>
      <c r="G198" s="49"/>
      <c r="H198" s="49"/>
      <c r="I198" s="49"/>
      <c r="J198" s="58" t="s">
        <v>29</v>
      </c>
      <c r="AJ198" s="106">
        <f>L198</f>
        <v>0</v>
      </c>
    </row>
    <row r="199" spans="1:39">
      <c r="A199" s="178"/>
      <c r="B199" s="49"/>
      <c r="C199" s="45" t="s">
        <v>702</v>
      </c>
      <c r="D199" s="49"/>
      <c r="E199" s="49"/>
      <c r="F199" s="49"/>
      <c r="G199" s="49"/>
      <c r="H199" s="49"/>
      <c r="I199" s="49"/>
      <c r="J199" s="58" t="s">
        <v>29</v>
      </c>
    </row>
    <row r="200" spans="1:39" ht="13.5" customHeight="1">
      <c r="A200" s="178"/>
      <c r="B200" s="49"/>
      <c r="C200" s="45" t="s">
        <v>703</v>
      </c>
      <c r="D200" s="49"/>
      <c r="E200" s="49"/>
      <c r="F200" s="49"/>
      <c r="G200" s="49"/>
      <c r="H200" s="49"/>
      <c r="I200" s="49"/>
      <c r="J200" s="58" t="s">
        <v>29</v>
      </c>
    </row>
    <row r="201" spans="1:39" ht="10.5" customHeight="1">
      <c r="A201" s="178"/>
      <c r="B201" s="49"/>
      <c r="C201" s="45"/>
      <c r="D201" s="49"/>
      <c r="E201" s="49"/>
      <c r="F201" s="49"/>
      <c r="G201" s="49"/>
      <c r="H201" s="49"/>
      <c r="I201" s="49"/>
      <c r="J201" s="49"/>
    </row>
    <row r="202" spans="1:39">
      <c r="A202" s="178"/>
      <c r="C202" s="49"/>
      <c r="D202" s="124" t="s">
        <v>171</v>
      </c>
      <c r="E202" s="206" t="s">
        <v>28</v>
      </c>
      <c r="F202" s="206"/>
      <c r="G202" s="206"/>
      <c r="H202" s="206"/>
      <c r="I202" s="206"/>
      <c r="J202" s="206"/>
      <c r="K202" s="206"/>
      <c r="L202" s="206"/>
      <c r="M202" s="206"/>
      <c r="N202" s="206"/>
      <c r="AD202" s="106" t="str">
        <f>E202</f>
        <v>&lt;Enter&gt;</v>
      </c>
    </row>
    <row r="203" spans="1:39">
      <c r="A203" s="178"/>
      <c r="B203" s="49"/>
      <c r="C203" s="45"/>
      <c r="D203" s="49"/>
      <c r="E203" s="49"/>
      <c r="F203" s="49"/>
      <c r="G203" s="49"/>
      <c r="H203" s="49"/>
      <c r="I203" s="49"/>
      <c r="J203" s="49"/>
    </row>
    <row r="204" spans="1:39">
      <c r="A204" s="176" t="s">
        <v>200</v>
      </c>
      <c r="B204" s="49"/>
      <c r="C204" s="45" t="s">
        <v>330</v>
      </c>
      <c r="D204" s="49"/>
      <c r="E204" s="49"/>
      <c r="F204" s="49"/>
      <c r="G204" s="49"/>
      <c r="H204" s="49"/>
      <c r="I204" s="49"/>
      <c r="J204" s="49"/>
    </row>
    <row r="205" spans="1:39" ht="6" customHeight="1">
      <c r="A205" s="145"/>
      <c r="B205" s="49"/>
      <c r="C205" s="45"/>
      <c r="D205" s="49"/>
      <c r="E205" s="49"/>
      <c r="F205" s="49"/>
      <c r="G205" s="49"/>
      <c r="H205" s="49"/>
      <c r="I205" s="49"/>
      <c r="J205" s="49"/>
    </row>
    <row r="206" spans="1:39" ht="24">
      <c r="A206" s="145"/>
      <c r="B206" s="49"/>
      <c r="C206" s="207" t="s">
        <v>183</v>
      </c>
      <c r="D206" s="207"/>
      <c r="E206" s="153" t="s">
        <v>731</v>
      </c>
      <c r="F206" s="153" t="s">
        <v>722</v>
      </c>
      <c r="G206" s="207" t="s">
        <v>175</v>
      </c>
      <c r="H206" s="207"/>
      <c r="I206" s="87" t="s">
        <v>746</v>
      </c>
      <c r="J206" s="230" t="s">
        <v>30</v>
      </c>
      <c r="K206" s="231"/>
      <c r="L206" s="231"/>
      <c r="M206" s="231"/>
      <c r="N206" s="232"/>
    </row>
    <row r="207" spans="1:39" ht="15" customHeight="1">
      <c r="A207" s="145"/>
      <c r="B207" s="49"/>
      <c r="C207" s="202" t="s">
        <v>729</v>
      </c>
      <c r="D207" s="202"/>
      <c r="E207" s="154" t="s">
        <v>732</v>
      </c>
      <c r="F207" s="154" t="s">
        <v>29</v>
      </c>
      <c r="G207" s="202"/>
      <c r="H207" s="202"/>
      <c r="I207" s="88"/>
      <c r="J207" s="208"/>
      <c r="K207" s="209"/>
      <c r="L207" s="209"/>
      <c r="M207" s="209"/>
      <c r="N207" s="210"/>
      <c r="R207" s="106" t="str">
        <f>C207</f>
        <v>ID Number - Jurisdictional Health Number</v>
      </c>
      <c r="S207" s="106" t="str">
        <f>E207</f>
        <v>16 / ST</v>
      </c>
      <c r="V207" s="106">
        <f>G207</f>
        <v>0</v>
      </c>
      <c r="AI207" s="106">
        <f>K207</f>
        <v>0</v>
      </c>
    </row>
    <row r="208" spans="1:39">
      <c r="A208" s="145"/>
      <c r="B208" s="49"/>
      <c r="C208" s="205" t="s">
        <v>730</v>
      </c>
      <c r="D208" s="205"/>
      <c r="E208" s="154" t="s">
        <v>732</v>
      </c>
      <c r="F208" s="155" t="s">
        <v>29</v>
      </c>
      <c r="G208" s="205"/>
      <c r="H208" s="205"/>
      <c r="I208" s="79"/>
      <c r="J208" s="208"/>
      <c r="K208" s="209"/>
      <c r="L208" s="209"/>
      <c r="M208" s="209"/>
      <c r="N208" s="210"/>
      <c r="R208" s="106" t="str">
        <f t="shared" ref="R208:R236" si="18">C208</f>
        <v>ID Number - MRN</v>
      </c>
      <c r="S208" s="106" t="str">
        <f t="shared" ref="S208:S236" si="19">E208</f>
        <v>16 / ST</v>
      </c>
      <c r="V208" s="106">
        <f t="shared" ref="V208:V236" si="20">G208</f>
        <v>0</v>
      </c>
      <c r="AI208" s="106">
        <f t="shared" ref="AI208:AI236" si="21">K208</f>
        <v>0</v>
      </c>
    </row>
    <row r="209" spans="1:35">
      <c r="A209" s="145"/>
      <c r="B209" s="49"/>
      <c r="C209" s="233" t="s">
        <v>712</v>
      </c>
      <c r="D209" s="233"/>
      <c r="E209" s="155"/>
      <c r="F209" s="155" t="s">
        <v>29</v>
      </c>
      <c r="G209" s="205"/>
      <c r="H209" s="205"/>
      <c r="I209" s="79"/>
      <c r="J209" s="208"/>
      <c r="K209" s="209"/>
      <c r="L209" s="209"/>
      <c r="M209" s="209"/>
      <c r="N209" s="210"/>
      <c r="R209" s="106" t="str">
        <f t="shared" si="18"/>
        <v>Patient Name</v>
      </c>
      <c r="S209" s="106">
        <f t="shared" si="19"/>
        <v>0</v>
      </c>
      <c r="V209" s="106">
        <f t="shared" si="20"/>
        <v>0</v>
      </c>
      <c r="AI209" s="106">
        <f t="shared" si="21"/>
        <v>0</v>
      </c>
    </row>
    <row r="210" spans="1:35">
      <c r="A210" s="145"/>
      <c r="B210" s="49"/>
      <c r="C210" s="234" t="s">
        <v>706</v>
      </c>
      <c r="D210" s="234"/>
      <c r="E210" s="155" t="s">
        <v>733</v>
      </c>
      <c r="F210" s="155" t="s">
        <v>29</v>
      </c>
      <c r="G210" s="205"/>
      <c r="H210" s="205"/>
      <c r="I210" s="79"/>
      <c r="J210" s="208"/>
      <c r="K210" s="209"/>
      <c r="L210" s="209"/>
      <c r="M210" s="209"/>
      <c r="N210" s="210"/>
      <c r="R210" s="106" t="str">
        <f t="shared" si="18"/>
        <v>Last Name</v>
      </c>
      <c r="S210" s="106" t="str">
        <f t="shared" si="19"/>
        <v>30 / ST</v>
      </c>
      <c r="V210" s="106">
        <f t="shared" si="20"/>
        <v>0</v>
      </c>
      <c r="AI210" s="106">
        <f t="shared" si="21"/>
        <v>0</v>
      </c>
    </row>
    <row r="211" spans="1:35">
      <c r="A211" s="145"/>
      <c r="B211" s="49"/>
      <c r="C211" s="213" t="s">
        <v>707</v>
      </c>
      <c r="D211" s="214"/>
      <c r="E211" s="155" t="s">
        <v>734</v>
      </c>
      <c r="F211" s="155" t="s">
        <v>29</v>
      </c>
      <c r="G211" s="205"/>
      <c r="H211" s="205"/>
      <c r="I211" s="79"/>
      <c r="J211" s="208"/>
      <c r="K211" s="209"/>
      <c r="L211" s="209"/>
      <c r="M211" s="209"/>
      <c r="N211" s="210"/>
      <c r="R211" s="106" t="str">
        <f t="shared" si="18"/>
        <v>First Name</v>
      </c>
      <c r="S211" s="106" t="str">
        <f t="shared" si="19"/>
        <v>20 / ST</v>
      </c>
      <c r="V211" s="106">
        <f t="shared" si="20"/>
        <v>0</v>
      </c>
      <c r="AI211" s="106">
        <f t="shared" si="21"/>
        <v>0</v>
      </c>
    </row>
    <row r="212" spans="1:35">
      <c r="A212" s="145"/>
      <c r="B212" s="49"/>
      <c r="C212" s="213" t="s">
        <v>708</v>
      </c>
      <c r="D212" s="214"/>
      <c r="E212" s="155" t="s">
        <v>734</v>
      </c>
      <c r="F212" s="155" t="s">
        <v>29</v>
      </c>
      <c r="G212" s="205"/>
      <c r="H212" s="205"/>
      <c r="I212" s="79"/>
      <c r="J212" s="208"/>
      <c r="K212" s="209"/>
      <c r="L212" s="209"/>
      <c r="M212" s="209"/>
      <c r="N212" s="210"/>
      <c r="R212" s="106" t="str">
        <f t="shared" si="18"/>
        <v>Second Name</v>
      </c>
      <c r="S212" s="106" t="str">
        <f t="shared" si="19"/>
        <v>20 / ST</v>
      </c>
      <c r="V212" s="106">
        <f t="shared" si="20"/>
        <v>0</v>
      </c>
      <c r="AI212" s="106">
        <f t="shared" si="21"/>
        <v>0</v>
      </c>
    </row>
    <row r="213" spans="1:35">
      <c r="A213" s="145"/>
      <c r="B213" s="49"/>
      <c r="C213" s="213" t="s">
        <v>709</v>
      </c>
      <c r="D213" s="214"/>
      <c r="E213" s="155" t="s">
        <v>735</v>
      </c>
      <c r="F213" s="155" t="s">
        <v>29</v>
      </c>
      <c r="G213" s="205"/>
      <c r="H213" s="205"/>
      <c r="I213" s="79"/>
      <c r="J213" s="208"/>
      <c r="K213" s="209"/>
      <c r="L213" s="209"/>
      <c r="M213" s="209"/>
      <c r="N213" s="210"/>
      <c r="R213" s="106" t="str">
        <f t="shared" si="18"/>
        <v>Suffix</v>
      </c>
      <c r="S213" s="106" t="str">
        <f t="shared" si="19"/>
        <v>10 / ST</v>
      </c>
      <c r="V213" s="106">
        <f t="shared" si="20"/>
        <v>0</v>
      </c>
      <c r="AI213" s="106">
        <f t="shared" si="21"/>
        <v>0</v>
      </c>
    </row>
    <row r="214" spans="1:35">
      <c r="A214" s="145"/>
      <c r="B214" s="49"/>
      <c r="C214" s="213" t="s">
        <v>710</v>
      </c>
      <c r="D214" s="214"/>
      <c r="E214" s="155" t="s">
        <v>735</v>
      </c>
      <c r="F214" s="155" t="s">
        <v>29</v>
      </c>
      <c r="G214" s="205"/>
      <c r="H214" s="205"/>
      <c r="I214" s="79"/>
      <c r="J214" s="208"/>
      <c r="K214" s="209"/>
      <c r="L214" s="209"/>
      <c r="M214" s="209"/>
      <c r="N214" s="210"/>
      <c r="R214" s="106" t="str">
        <f t="shared" si="18"/>
        <v>Prefix</v>
      </c>
      <c r="S214" s="106" t="str">
        <f t="shared" si="19"/>
        <v>10 / ST</v>
      </c>
      <c r="V214" s="106">
        <f t="shared" si="20"/>
        <v>0</v>
      </c>
      <c r="AI214" s="106">
        <f t="shared" si="21"/>
        <v>0</v>
      </c>
    </row>
    <row r="215" spans="1:35">
      <c r="A215" s="145"/>
      <c r="B215" s="49"/>
      <c r="C215" s="213" t="s">
        <v>736</v>
      </c>
      <c r="D215" s="214"/>
      <c r="E215" s="155" t="s">
        <v>737</v>
      </c>
      <c r="F215" s="155" t="s">
        <v>29</v>
      </c>
      <c r="G215" s="205"/>
      <c r="H215" s="205"/>
      <c r="I215" s="79"/>
      <c r="J215" s="208"/>
      <c r="K215" s="209"/>
      <c r="L215" s="209"/>
      <c r="M215" s="209"/>
      <c r="N215" s="210"/>
      <c r="R215" s="106" t="str">
        <f t="shared" si="18"/>
        <v>Date/Time of Birth</v>
      </c>
      <c r="S215" s="106" t="str">
        <f t="shared" si="19"/>
        <v>19 / TS</v>
      </c>
      <c r="V215" s="106">
        <f t="shared" si="20"/>
        <v>0</v>
      </c>
      <c r="AI215" s="106">
        <f t="shared" si="21"/>
        <v>0</v>
      </c>
    </row>
    <row r="216" spans="1:35">
      <c r="A216" s="145"/>
      <c r="B216" s="49"/>
      <c r="C216" s="213" t="s">
        <v>711</v>
      </c>
      <c r="D216" s="214"/>
      <c r="E216" s="155" t="s">
        <v>738</v>
      </c>
      <c r="F216" s="155" t="s">
        <v>29</v>
      </c>
      <c r="G216" s="205"/>
      <c r="H216" s="205"/>
      <c r="I216" s="79"/>
      <c r="J216" s="208"/>
      <c r="K216" s="209"/>
      <c r="L216" s="209"/>
      <c r="M216" s="209"/>
      <c r="N216" s="210"/>
      <c r="R216" s="106" t="str">
        <f t="shared" si="18"/>
        <v>Gender</v>
      </c>
      <c r="S216" s="106" t="str">
        <f t="shared" si="19"/>
        <v>1 / ST</v>
      </c>
      <c r="V216" s="106">
        <f t="shared" si="20"/>
        <v>0</v>
      </c>
      <c r="AI216" s="106">
        <f t="shared" si="21"/>
        <v>0</v>
      </c>
    </row>
    <row r="217" spans="1:35">
      <c r="A217" s="145"/>
      <c r="B217" s="49"/>
      <c r="C217" s="233" t="s">
        <v>713</v>
      </c>
      <c r="D217" s="233"/>
      <c r="E217" s="155"/>
      <c r="F217" s="155" t="s">
        <v>29</v>
      </c>
      <c r="G217" s="205"/>
      <c r="H217" s="205"/>
      <c r="I217" s="79"/>
      <c r="J217" s="208"/>
      <c r="K217" s="209"/>
      <c r="L217" s="209"/>
      <c r="M217" s="209"/>
      <c r="N217" s="210"/>
      <c r="R217" s="106" t="str">
        <f t="shared" si="18"/>
        <v>Patient Address</v>
      </c>
      <c r="S217" s="106">
        <f t="shared" si="19"/>
        <v>0</v>
      </c>
      <c r="V217" s="106">
        <f t="shared" si="20"/>
        <v>0</v>
      </c>
      <c r="AI217" s="106">
        <f t="shared" si="21"/>
        <v>0</v>
      </c>
    </row>
    <row r="218" spans="1:35" ht="15" customHeight="1">
      <c r="A218" s="145"/>
      <c r="B218" s="49"/>
      <c r="C218" s="213" t="s">
        <v>714</v>
      </c>
      <c r="D218" s="214"/>
      <c r="E218" s="155" t="s">
        <v>739</v>
      </c>
      <c r="F218" s="155" t="s">
        <v>29</v>
      </c>
      <c r="G218" s="205"/>
      <c r="H218" s="205"/>
      <c r="I218" s="79"/>
      <c r="J218" s="208"/>
      <c r="K218" s="209"/>
      <c r="L218" s="209"/>
      <c r="M218" s="209"/>
      <c r="N218" s="210"/>
      <c r="R218" s="106" t="str">
        <f t="shared" si="18"/>
        <v>Street Address</v>
      </c>
      <c r="S218" s="106" t="str">
        <f t="shared" si="19"/>
        <v>32 / ST</v>
      </c>
      <c r="V218" s="106">
        <f t="shared" si="20"/>
        <v>0</v>
      </c>
      <c r="AI218" s="106">
        <f t="shared" si="21"/>
        <v>0</v>
      </c>
    </row>
    <row r="219" spans="1:35" ht="15" customHeight="1">
      <c r="A219" s="145"/>
      <c r="B219" s="49"/>
      <c r="C219" s="213" t="s">
        <v>715</v>
      </c>
      <c r="D219" s="214"/>
      <c r="E219" s="155" t="s">
        <v>739</v>
      </c>
      <c r="F219" s="155" t="s">
        <v>29</v>
      </c>
      <c r="G219" s="205"/>
      <c r="H219" s="205"/>
      <c r="I219" s="79"/>
      <c r="J219" s="208"/>
      <c r="K219" s="209"/>
      <c r="L219" s="209"/>
      <c r="M219" s="209"/>
      <c r="N219" s="210"/>
      <c r="R219" s="106" t="str">
        <f t="shared" si="18"/>
        <v>Other Designation</v>
      </c>
      <c r="S219" s="106" t="str">
        <f t="shared" si="19"/>
        <v>32 / ST</v>
      </c>
      <c r="V219" s="106">
        <f t="shared" si="20"/>
        <v>0</v>
      </c>
      <c r="AI219" s="106">
        <f t="shared" si="21"/>
        <v>0</v>
      </c>
    </row>
    <row r="220" spans="1:35" ht="15" customHeight="1">
      <c r="A220" s="145"/>
      <c r="B220" s="49"/>
      <c r="C220" s="213" t="s">
        <v>716</v>
      </c>
      <c r="D220" s="214"/>
      <c r="E220" s="155" t="s">
        <v>741</v>
      </c>
      <c r="F220" s="155" t="s">
        <v>29</v>
      </c>
      <c r="G220" s="205"/>
      <c r="H220" s="205"/>
      <c r="I220" s="79"/>
      <c r="J220" s="208"/>
      <c r="K220" s="209"/>
      <c r="L220" s="209"/>
      <c r="M220" s="209"/>
      <c r="N220" s="210"/>
      <c r="R220" s="106" t="str">
        <f t="shared" si="18"/>
        <v>City</v>
      </c>
      <c r="S220" s="106" t="str">
        <f t="shared" si="19"/>
        <v>30 / ID</v>
      </c>
      <c r="V220" s="106">
        <f t="shared" si="20"/>
        <v>0</v>
      </c>
      <c r="AI220" s="106">
        <f t="shared" si="21"/>
        <v>0</v>
      </c>
    </row>
    <row r="221" spans="1:35" ht="15" customHeight="1">
      <c r="A221" s="145"/>
      <c r="B221" s="49"/>
      <c r="C221" s="213" t="s">
        <v>717</v>
      </c>
      <c r="D221" s="214"/>
      <c r="E221" s="155" t="s">
        <v>740</v>
      </c>
      <c r="F221" s="155" t="s">
        <v>29</v>
      </c>
      <c r="G221" s="205"/>
      <c r="H221" s="205"/>
      <c r="I221" s="79"/>
      <c r="J221" s="208"/>
      <c r="K221" s="209"/>
      <c r="L221" s="209"/>
      <c r="M221" s="209"/>
      <c r="N221" s="210"/>
      <c r="R221" s="106" t="str">
        <f t="shared" si="18"/>
        <v>Province or State</v>
      </c>
      <c r="S221" s="106" t="str">
        <f t="shared" si="19"/>
        <v>2 / ST</v>
      </c>
      <c r="V221" s="106">
        <f t="shared" si="20"/>
        <v>0</v>
      </c>
      <c r="AI221" s="106">
        <f t="shared" si="21"/>
        <v>0</v>
      </c>
    </row>
    <row r="222" spans="1:35" ht="15" customHeight="1">
      <c r="A222" s="145"/>
      <c r="B222" s="49"/>
      <c r="C222" s="213" t="s">
        <v>718</v>
      </c>
      <c r="D222" s="214"/>
      <c r="E222" s="155" t="s">
        <v>735</v>
      </c>
      <c r="F222" s="155" t="s">
        <v>29</v>
      </c>
      <c r="G222" s="205"/>
      <c r="H222" s="205"/>
      <c r="I222" s="79"/>
      <c r="J222" s="208"/>
      <c r="K222" s="209"/>
      <c r="L222" s="209"/>
      <c r="M222" s="209"/>
      <c r="N222" s="210"/>
      <c r="R222" s="106" t="str">
        <f t="shared" si="18"/>
        <v>Postal Code or Zip</v>
      </c>
      <c r="S222" s="106" t="str">
        <f t="shared" si="19"/>
        <v>10 / ST</v>
      </c>
      <c r="V222" s="106">
        <f t="shared" si="20"/>
        <v>0</v>
      </c>
      <c r="AI222" s="106">
        <f t="shared" si="21"/>
        <v>0</v>
      </c>
    </row>
    <row r="223" spans="1:35">
      <c r="A223" s="145"/>
      <c r="B223" s="49"/>
      <c r="C223" s="213" t="s">
        <v>719</v>
      </c>
      <c r="D223" s="214"/>
      <c r="E223" s="155" t="s">
        <v>742</v>
      </c>
      <c r="F223" s="155" t="s">
        <v>29</v>
      </c>
      <c r="G223" s="205"/>
      <c r="H223" s="205"/>
      <c r="I223" s="79"/>
      <c r="J223" s="208"/>
      <c r="K223" s="209"/>
      <c r="L223" s="209"/>
      <c r="M223" s="209"/>
      <c r="N223" s="210"/>
      <c r="R223" s="106" t="str">
        <f t="shared" si="18"/>
        <v>Country</v>
      </c>
      <c r="S223" s="106" t="str">
        <f t="shared" si="19"/>
        <v>3 / ID</v>
      </c>
      <c r="V223" s="106">
        <f t="shared" si="20"/>
        <v>0</v>
      </c>
      <c r="AI223" s="106">
        <f t="shared" si="21"/>
        <v>0</v>
      </c>
    </row>
    <row r="224" spans="1:35" ht="15" customHeight="1">
      <c r="A224" s="145"/>
      <c r="B224" s="49"/>
      <c r="C224" s="213" t="s">
        <v>720</v>
      </c>
      <c r="D224" s="214"/>
      <c r="E224" s="155" t="s">
        <v>742</v>
      </c>
      <c r="F224" s="155" t="s">
        <v>29</v>
      </c>
      <c r="G224" s="205"/>
      <c r="H224" s="205"/>
      <c r="I224" s="79"/>
      <c r="J224" s="208"/>
      <c r="K224" s="209"/>
      <c r="L224" s="209"/>
      <c r="M224" s="209"/>
      <c r="N224" s="210"/>
      <c r="R224" s="106" t="str">
        <f t="shared" si="18"/>
        <v>Address Type</v>
      </c>
      <c r="S224" s="106" t="str">
        <f t="shared" si="19"/>
        <v>3 / ID</v>
      </c>
      <c r="V224" s="106">
        <f t="shared" si="20"/>
        <v>0</v>
      </c>
      <c r="AI224" s="106">
        <f t="shared" si="21"/>
        <v>0</v>
      </c>
    </row>
    <row r="225" spans="1:35">
      <c r="A225" s="145"/>
      <c r="B225" s="49"/>
      <c r="C225" s="233" t="s">
        <v>721</v>
      </c>
      <c r="D225" s="233"/>
      <c r="E225" s="155"/>
      <c r="F225" s="155" t="s">
        <v>29</v>
      </c>
      <c r="G225" s="205"/>
      <c r="H225" s="205"/>
      <c r="I225" s="79"/>
      <c r="J225" s="208"/>
      <c r="K225" s="209"/>
      <c r="L225" s="209"/>
      <c r="M225" s="209"/>
      <c r="N225" s="210"/>
      <c r="R225" s="106" t="str">
        <f t="shared" si="18"/>
        <v>Patient Phone Number - Home</v>
      </c>
      <c r="S225" s="106">
        <f t="shared" si="19"/>
        <v>0</v>
      </c>
      <c r="V225" s="106">
        <f t="shared" si="20"/>
        <v>0</v>
      </c>
      <c r="AI225" s="106">
        <f t="shared" si="21"/>
        <v>0</v>
      </c>
    </row>
    <row r="226" spans="1:35">
      <c r="A226" s="145"/>
      <c r="B226" s="49"/>
      <c r="C226" s="213" t="s">
        <v>726</v>
      </c>
      <c r="D226" s="214"/>
      <c r="E226" s="155" t="s">
        <v>743</v>
      </c>
      <c r="F226" s="155" t="s">
        <v>29</v>
      </c>
      <c r="G226" s="205"/>
      <c r="H226" s="205"/>
      <c r="I226" s="79"/>
      <c r="J226" s="208"/>
      <c r="K226" s="209"/>
      <c r="L226" s="209"/>
      <c r="M226" s="209"/>
      <c r="N226" s="210"/>
      <c r="R226" s="106" t="str">
        <f t="shared" si="18"/>
        <v>Country Code</v>
      </c>
      <c r="S226" s="106" t="str">
        <f t="shared" si="19"/>
        <v>3 / NM</v>
      </c>
      <c r="V226" s="106">
        <f t="shared" si="20"/>
        <v>0</v>
      </c>
      <c r="AI226" s="106">
        <f t="shared" si="21"/>
        <v>0</v>
      </c>
    </row>
    <row r="227" spans="1:35" ht="15" customHeight="1">
      <c r="A227" s="145"/>
      <c r="B227" s="49"/>
      <c r="C227" s="213" t="s">
        <v>727</v>
      </c>
      <c r="D227" s="214"/>
      <c r="E227" s="155" t="s">
        <v>744</v>
      </c>
      <c r="F227" s="155" t="s">
        <v>29</v>
      </c>
      <c r="G227" s="205"/>
      <c r="H227" s="205"/>
      <c r="I227" s="79"/>
      <c r="J227" s="208"/>
      <c r="K227" s="209"/>
      <c r="L227" s="209"/>
      <c r="M227" s="209"/>
      <c r="N227" s="210"/>
      <c r="R227" s="106" t="str">
        <f t="shared" si="18"/>
        <v>Local number</v>
      </c>
      <c r="S227" s="106" t="str">
        <f t="shared" si="19"/>
        <v>9 / NM</v>
      </c>
      <c r="V227" s="106">
        <f t="shared" si="20"/>
        <v>0</v>
      </c>
      <c r="AI227" s="106">
        <f t="shared" si="21"/>
        <v>0</v>
      </c>
    </row>
    <row r="228" spans="1:35" ht="22.5" customHeight="1">
      <c r="A228" s="145"/>
      <c r="B228" s="49"/>
      <c r="C228" s="211" t="s">
        <v>724</v>
      </c>
      <c r="D228" s="212"/>
      <c r="E228" s="155"/>
      <c r="F228" s="155" t="s">
        <v>29</v>
      </c>
      <c r="G228" s="205"/>
      <c r="H228" s="205"/>
      <c r="I228" s="79"/>
      <c r="J228" s="208"/>
      <c r="K228" s="209"/>
      <c r="L228" s="209"/>
      <c r="M228" s="209"/>
      <c r="N228" s="210"/>
      <c r="R228" s="106" t="str">
        <f t="shared" si="18"/>
        <v>Patient Email Address - Home</v>
      </c>
      <c r="S228" s="106">
        <f t="shared" si="19"/>
        <v>0</v>
      </c>
      <c r="V228" s="106">
        <f t="shared" si="20"/>
        <v>0</v>
      </c>
      <c r="AI228" s="106">
        <f t="shared" si="21"/>
        <v>0</v>
      </c>
    </row>
    <row r="229" spans="1:35" ht="15" customHeight="1">
      <c r="A229" s="145"/>
      <c r="B229" s="49"/>
      <c r="C229" s="213" t="s">
        <v>728</v>
      </c>
      <c r="D229" s="214"/>
      <c r="E229" s="155" t="s">
        <v>745</v>
      </c>
      <c r="F229" s="155" t="s">
        <v>29</v>
      </c>
      <c r="G229" s="205"/>
      <c r="H229" s="205"/>
      <c r="I229" s="79"/>
      <c r="J229" s="208"/>
      <c r="K229" s="209"/>
      <c r="L229" s="209"/>
      <c r="M229" s="209"/>
      <c r="N229" s="210"/>
      <c r="R229" s="106" t="str">
        <f t="shared" si="18"/>
        <v>Email Address</v>
      </c>
      <c r="S229" s="106" t="str">
        <f t="shared" si="19"/>
        <v>50  / ST</v>
      </c>
      <c r="V229" s="106">
        <f t="shared" si="20"/>
        <v>0</v>
      </c>
      <c r="AI229" s="106">
        <f t="shared" si="21"/>
        <v>0</v>
      </c>
    </row>
    <row r="230" spans="1:35" ht="15" customHeight="1">
      <c r="A230" s="145"/>
      <c r="B230" s="49"/>
      <c r="C230" s="211" t="s">
        <v>723</v>
      </c>
      <c r="D230" s="212"/>
      <c r="E230" s="155"/>
      <c r="F230" s="155" t="s">
        <v>29</v>
      </c>
      <c r="G230" s="205"/>
      <c r="H230" s="205"/>
      <c r="I230" s="79"/>
      <c r="J230" s="208"/>
      <c r="K230" s="209"/>
      <c r="L230" s="209"/>
      <c r="M230" s="209"/>
      <c r="N230" s="210"/>
      <c r="R230" s="106" t="str">
        <f t="shared" si="18"/>
        <v>Patient Phone Number - Business</v>
      </c>
      <c r="S230" s="106">
        <f t="shared" si="19"/>
        <v>0</v>
      </c>
      <c r="V230" s="106">
        <f t="shared" si="20"/>
        <v>0</v>
      </c>
      <c r="AI230" s="106">
        <f t="shared" si="21"/>
        <v>0</v>
      </c>
    </row>
    <row r="231" spans="1:35" ht="15" customHeight="1">
      <c r="A231" s="145"/>
      <c r="B231" s="49"/>
      <c r="C231" s="213" t="s">
        <v>726</v>
      </c>
      <c r="D231" s="214"/>
      <c r="E231" s="155" t="s">
        <v>743</v>
      </c>
      <c r="F231" s="155" t="s">
        <v>29</v>
      </c>
      <c r="G231" s="205"/>
      <c r="H231" s="205"/>
      <c r="I231" s="79"/>
      <c r="J231" s="208"/>
      <c r="K231" s="209"/>
      <c r="L231" s="209"/>
      <c r="M231" s="209"/>
      <c r="N231" s="210"/>
      <c r="R231" s="106" t="str">
        <f t="shared" si="18"/>
        <v>Country Code</v>
      </c>
      <c r="S231" s="106" t="str">
        <f t="shared" si="19"/>
        <v>3 / NM</v>
      </c>
      <c r="V231" s="106">
        <f t="shared" si="20"/>
        <v>0</v>
      </c>
      <c r="AI231" s="106">
        <f t="shared" si="21"/>
        <v>0</v>
      </c>
    </row>
    <row r="232" spans="1:35" ht="15" customHeight="1">
      <c r="A232" s="145"/>
      <c r="B232" s="49"/>
      <c r="C232" s="213" t="s">
        <v>727</v>
      </c>
      <c r="D232" s="214"/>
      <c r="E232" s="155" t="s">
        <v>744</v>
      </c>
      <c r="F232" s="155" t="s">
        <v>29</v>
      </c>
      <c r="G232" s="205"/>
      <c r="H232" s="205"/>
      <c r="I232" s="79"/>
      <c r="J232" s="208"/>
      <c r="K232" s="209"/>
      <c r="L232" s="209"/>
      <c r="M232" s="209"/>
      <c r="N232" s="210"/>
      <c r="R232" s="106" t="str">
        <f t="shared" si="18"/>
        <v>Local number</v>
      </c>
      <c r="S232" s="106" t="str">
        <f t="shared" si="19"/>
        <v>9 / NM</v>
      </c>
      <c r="V232" s="106">
        <f t="shared" si="20"/>
        <v>0</v>
      </c>
      <c r="AI232" s="106">
        <f t="shared" si="21"/>
        <v>0</v>
      </c>
    </row>
    <row r="233" spans="1:35" ht="15" customHeight="1">
      <c r="A233" s="145"/>
      <c r="B233" s="49"/>
      <c r="C233" s="211" t="s">
        <v>725</v>
      </c>
      <c r="D233" s="212"/>
      <c r="E233" s="155"/>
      <c r="F233" s="155" t="s">
        <v>29</v>
      </c>
      <c r="G233" s="205"/>
      <c r="H233" s="205"/>
      <c r="I233" s="79"/>
      <c r="J233" s="208"/>
      <c r="K233" s="209"/>
      <c r="L233" s="209"/>
      <c r="M233" s="209"/>
      <c r="N233" s="210"/>
      <c r="R233" s="106" t="str">
        <f t="shared" si="18"/>
        <v>Patient Email Address - Business</v>
      </c>
      <c r="S233" s="106">
        <f t="shared" si="19"/>
        <v>0</v>
      </c>
      <c r="V233" s="106">
        <f t="shared" si="20"/>
        <v>0</v>
      </c>
      <c r="AI233" s="106">
        <f t="shared" si="21"/>
        <v>0</v>
      </c>
    </row>
    <row r="234" spans="1:35">
      <c r="A234" s="145"/>
      <c r="B234" s="49"/>
      <c r="C234" s="213" t="s">
        <v>728</v>
      </c>
      <c r="D234" s="214"/>
      <c r="E234" s="155" t="s">
        <v>745</v>
      </c>
      <c r="F234" s="155" t="s">
        <v>29</v>
      </c>
      <c r="G234" s="205"/>
      <c r="H234" s="205"/>
      <c r="I234" s="79"/>
      <c r="J234" s="208"/>
      <c r="K234" s="209"/>
      <c r="L234" s="209"/>
      <c r="M234" s="209"/>
      <c r="N234" s="210"/>
      <c r="R234" s="106" t="str">
        <f t="shared" si="18"/>
        <v>Email Address</v>
      </c>
      <c r="S234" s="106" t="str">
        <f t="shared" si="19"/>
        <v>50  / ST</v>
      </c>
      <c r="V234" s="106">
        <f t="shared" si="20"/>
        <v>0</v>
      </c>
      <c r="AI234" s="106">
        <f t="shared" si="21"/>
        <v>0</v>
      </c>
    </row>
    <row r="235" spans="1:35">
      <c r="A235" s="145"/>
      <c r="B235" s="49"/>
      <c r="C235" s="205"/>
      <c r="D235" s="205"/>
      <c r="E235" s="155"/>
      <c r="F235" s="155" t="s">
        <v>29</v>
      </c>
      <c r="G235" s="205"/>
      <c r="H235" s="205"/>
      <c r="I235" s="79"/>
      <c r="J235" s="208"/>
      <c r="K235" s="209"/>
      <c r="L235" s="209"/>
      <c r="M235" s="209"/>
      <c r="N235" s="210"/>
      <c r="R235" s="106">
        <f t="shared" si="18"/>
        <v>0</v>
      </c>
      <c r="S235" s="106">
        <f t="shared" si="19"/>
        <v>0</v>
      </c>
      <c r="V235" s="106">
        <f t="shared" si="20"/>
        <v>0</v>
      </c>
      <c r="AI235" s="106">
        <f t="shared" si="21"/>
        <v>0</v>
      </c>
    </row>
    <row r="236" spans="1:35">
      <c r="A236" s="145"/>
      <c r="B236" s="49"/>
      <c r="C236" s="205"/>
      <c r="D236" s="205"/>
      <c r="E236" s="155"/>
      <c r="F236" s="155" t="s">
        <v>29</v>
      </c>
      <c r="G236" s="205"/>
      <c r="H236" s="205"/>
      <c r="I236" s="79"/>
      <c r="J236" s="208"/>
      <c r="K236" s="209"/>
      <c r="L236" s="209"/>
      <c r="M236" s="209"/>
      <c r="N236" s="210"/>
      <c r="R236" s="106">
        <f t="shared" si="18"/>
        <v>0</v>
      </c>
      <c r="S236" s="106">
        <f t="shared" si="19"/>
        <v>0</v>
      </c>
      <c r="V236" s="106">
        <f t="shared" si="20"/>
        <v>0</v>
      </c>
      <c r="AI236" s="106">
        <f t="shared" si="21"/>
        <v>0</v>
      </c>
    </row>
    <row r="237" spans="1:35">
      <c r="A237" s="146"/>
      <c r="B237" s="49"/>
      <c r="C237" s="45"/>
      <c r="D237" s="49"/>
      <c r="E237" s="49"/>
      <c r="F237" s="49"/>
      <c r="G237" s="49"/>
      <c r="H237" s="49"/>
      <c r="I237" s="49"/>
      <c r="J237" s="49"/>
    </row>
    <row r="238" spans="1:35">
      <c r="A238" s="176" t="s">
        <v>201</v>
      </c>
      <c r="B238" s="55" t="s">
        <v>12</v>
      </c>
      <c r="C238" s="45" t="s">
        <v>331</v>
      </c>
      <c r="D238" s="49"/>
      <c r="E238" s="49"/>
      <c r="F238" s="49"/>
      <c r="G238" s="49"/>
      <c r="H238" s="49"/>
      <c r="J238" s="58" t="s">
        <v>29</v>
      </c>
      <c r="AI238" s="106">
        <f>K238</f>
        <v>0</v>
      </c>
    </row>
    <row r="239" spans="1:35" ht="6" customHeight="1">
      <c r="A239" s="146"/>
      <c r="B239" s="49"/>
      <c r="C239" s="45"/>
      <c r="D239" s="49"/>
      <c r="E239" s="49"/>
      <c r="F239" s="49"/>
      <c r="G239" s="49"/>
      <c r="H239" s="49"/>
      <c r="I239" s="49"/>
      <c r="J239" s="49"/>
    </row>
    <row r="240" spans="1:35">
      <c r="A240" s="146"/>
      <c r="C240" s="124" t="s">
        <v>704</v>
      </c>
      <c r="D240" s="124"/>
      <c r="E240" s="206" t="s">
        <v>28</v>
      </c>
      <c r="F240" s="206"/>
      <c r="G240" s="206"/>
      <c r="H240" s="206"/>
      <c r="I240" s="206"/>
      <c r="J240" s="206"/>
      <c r="K240" s="206"/>
      <c r="L240" s="206"/>
      <c r="M240" s="206"/>
      <c r="N240" s="206"/>
      <c r="AD240" s="106" t="str">
        <f>E240</f>
        <v>&lt;Enter&gt;</v>
      </c>
    </row>
    <row r="241" spans="1:39" ht="6" customHeight="1">
      <c r="A241" s="146"/>
      <c r="B241" s="49"/>
      <c r="C241" s="164"/>
      <c r="D241" s="49"/>
      <c r="E241" s="49"/>
      <c r="F241" s="49"/>
      <c r="G241" s="49"/>
      <c r="H241" s="49"/>
      <c r="I241" s="49"/>
      <c r="J241" s="49"/>
    </row>
    <row r="242" spans="1:39">
      <c r="A242" s="145"/>
      <c r="B242" s="55" t="s">
        <v>14</v>
      </c>
      <c r="C242" s="45" t="s">
        <v>332</v>
      </c>
      <c r="D242" s="49"/>
      <c r="E242" s="49"/>
      <c r="F242" s="49"/>
      <c r="G242" s="49"/>
      <c r="H242" s="49"/>
      <c r="I242" s="49"/>
      <c r="J242" s="58" t="s">
        <v>29</v>
      </c>
      <c r="AI242" s="106">
        <f>K242</f>
        <v>0</v>
      </c>
    </row>
    <row r="243" spans="1:39" ht="6" customHeight="1">
      <c r="A243" s="146"/>
      <c r="B243" s="49"/>
      <c r="C243" s="45"/>
      <c r="D243" s="49"/>
      <c r="E243" s="49"/>
      <c r="F243" s="49"/>
      <c r="G243" s="49"/>
      <c r="H243" s="49"/>
      <c r="I243" s="49"/>
      <c r="J243" s="49"/>
    </row>
    <row r="244" spans="1:39">
      <c r="A244" s="146"/>
      <c r="C244" s="49"/>
      <c r="D244" s="124" t="s">
        <v>184</v>
      </c>
      <c r="E244" s="206" t="s">
        <v>28</v>
      </c>
      <c r="F244" s="206"/>
      <c r="G244" s="206"/>
      <c r="H244" s="206"/>
      <c r="I244" s="206"/>
      <c r="J244" s="206"/>
      <c r="K244" s="206"/>
      <c r="L244" s="206"/>
      <c r="M244" s="206"/>
      <c r="N244" s="206"/>
      <c r="AD244" s="106" t="str">
        <f>E244</f>
        <v>&lt;Enter&gt;</v>
      </c>
    </row>
    <row r="245" spans="1:39">
      <c r="A245" s="146"/>
      <c r="B245" s="49"/>
      <c r="C245" s="45"/>
      <c r="D245" s="49"/>
      <c r="E245" s="49"/>
      <c r="F245" s="49"/>
      <c r="G245" s="49"/>
      <c r="H245" s="49"/>
      <c r="I245" s="49"/>
      <c r="J245" s="49"/>
    </row>
    <row r="246" spans="1:39">
      <c r="A246" s="145"/>
      <c r="B246" s="165" t="s">
        <v>16</v>
      </c>
      <c r="C246" s="45" t="s">
        <v>333</v>
      </c>
      <c r="D246" s="49"/>
      <c r="E246" s="49"/>
      <c r="F246" s="49"/>
      <c r="G246" s="49"/>
      <c r="H246" s="49"/>
      <c r="I246" s="49"/>
      <c r="J246" s="49"/>
      <c r="M246" s="58" t="s">
        <v>29</v>
      </c>
      <c r="AL246" s="106">
        <f>N246</f>
        <v>0</v>
      </c>
    </row>
    <row r="247" spans="1:39" ht="6" customHeight="1">
      <c r="A247" s="146"/>
      <c r="B247" s="49"/>
      <c r="C247" s="45"/>
      <c r="D247" s="49"/>
      <c r="E247" s="49"/>
      <c r="F247" s="49"/>
      <c r="G247" s="49"/>
      <c r="H247" s="49"/>
      <c r="I247" s="49"/>
      <c r="J247" s="49"/>
      <c r="M247" s="57"/>
    </row>
    <row r="248" spans="1:39">
      <c r="A248" s="146"/>
      <c r="C248" s="49"/>
      <c r="D248" s="124" t="s">
        <v>184</v>
      </c>
      <c r="E248" s="206" t="s">
        <v>28</v>
      </c>
      <c r="F248" s="206"/>
      <c r="G248" s="206"/>
      <c r="H248" s="206"/>
      <c r="I248" s="206"/>
      <c r="J248" s="206"/>
      <c r="K248" s="206"/>
      <c r="L248" s="206"/>
      <c r="M248" s="206"/>
      <c r="N248" s="206"/>
      <c r="AD248" s="106" t="str">
        <f>E248</f>
        <v>&lt;Enter&gt;</v>
      </c>
    </row>
    <row r="249" spans="1:39">
      <c r="A249" s="146"/>
      <c r="B249" s="49"/>
      <c r="C249" s="45"/>
      <c r="D249" s="49"/>
      <c r="E249" s="49"/>
      <c r="F249" s="49"/>
      <c r="G249" s="49"/>
      <c r="H249" s="49"/>
      <c r="I249" s="49"/>
      <c r="J249" s="49"/>
      <c r="M249" s="57"/>
    </row>
    <row r="250" spans="1:39">
      <c r="A250" s="145"/>
      <c r="B250" s="55" t="s">
        <v>17</v>
      </c>
      <c r="C250" s="45" t="s">
        <v>334</v>
      </c>
      <c r="D250" s="49"/>
      <c r="E250" s="49"/>
      <c r="F250" s="49"/>
      <c r="G250" s="49"/>
      <c r="H250" s="49"/>
      <c r="I250" s="49"/>
      <c r="J250" s="49"/>
      <c r="M250" s="58" t="s">
        <v>29</v>
      </c>
      <c r="AL250" s="106">
        <f>N250</f>
        <v>0</v>
      </c>
    </row>
    <row r="251" spans="1:39" ht="6" customHeight="1">
      <c r="A251" s="146"/>
      <c r="B251" s="49"/>
      <c r="C251" s="45"/>
      <c r="D251" s="49"/>
      <c r="E251" s="49"/>
      <c r="F251" s="49"/>
      <c r="G251" s="49"/>
      <c r="H251" s="49"/>
      <c r="I251" s="49"/>
      <c r="J251" s="49"/>
    </row>
    <row r="252" spans="1:39">
      <c r="A252" s="178"/>
      <c r="C252" s="49"/>
      <c r="D252" s="124" t="s">
        <v>184</v>
      </c>
      <c r="E252" s="206" t="s">
        <v>28</v>
      </c>
      <c r="F252" s="206"/>
      <c r="G252" s="206"/>
      <c r="H252" s="206"/>
      <c r="I252" s="206"/>
      <c r="J252" s="206"/>
      <c r="K252" s="206"/>
      <c r="L252" s="206"/>
      <c r="M252" s="206"/>
      <c r="N252" s="206"/>
      <c r="AD252" s="106" t="str">
        <f>E252</f>
        <v>&lt;Enter&gt;</v>
      </c>
    </row>
    <row r="253" spans="1:39">
      <c r="A253" s="178"/>
      <c r="B253" s="49"/>
      <c r="C253" s="45"/>
      <c r="D253" s="49"/>
      <c r="E253" s="49"/>
      <c r="F253" s="49"/>
      <c r="G253" s="49"/>
      <c r="H253" s="49"/>
      <c r="I253" s="49"/>
      <c r="J253" s="49"/>
    </row>
    <row r="254" spans="1:39">
      <c r="A254" s="176" t="s">
        <v>202</v>
      </c>
      <c r="B254" s="55" t="s">
        <v>12</v>
      </c>
      <c r="C254" s="45" t="s">
        <v>335</v>
      </c>
      <c r="D254" s="49"/>
      <c r="E254" s="49"/>
      <c r="F254" s="49"/>
      <c r="G254" s="49"/>
      <c r="H254" s="49"/>
      <c r="I254" s="49"/>
      <c r="J254" s="49"/>
      <c r="AH254" s="106">
        <f>J254</f>
        <v>0</v>
      </c>
    </row>
    <row r="255" spans="1:39" ht="6" customHeight="1">
      <c r="A255" s="178"/>
      <c r="B255" s="49"/>
      <c r="C255" s="45"/>
      <c r="D255" s="49"/>
      <c r="E255" s="49"/>
      <c r="F255" s="49"/>
      <c r="G255" s="49"/>
      <c r="H255" s="49"/>
      <c r="I255" s="49"/>
      <c r="J255" s="49"/>
    </row>
    <row r="256" spans="1:39">
      <c r="A256" s="179"/>
      <c r="C256" s="206" t="s">
        <v>28</v>
      </c>
      <c r="D256" s="206"/>
      <c r="E256" s="206"/>
      <c r="F256" s="206"/>
      <c r="G256" s="206"/>
      <c r="H256" s="206"/>
      <c r="I256" s="206"/>
      <c r="J256" s="206"/>
      <c r="K256" s="206"/>
      <c r="L256" s="206"/>
      <c r="M256" s="206"/>
      <c r="N256" s="206"/>
      <c r="AM256" s="117" t="str">
        <f>C256</f>
        <v>&lt;Enter&gt;</v>
      </c>
    </row>
    <row r="257" spans="1:39">
      <c r="A257" s="178"/>
      <c r="B257" s="49"/>
      <c r="C257" s="45"/>
      <c r="D257" s="49"/>
      <c r="E257" s="49"/>
      <c r="F257" s="49"/>
      <c r="G257" s="49"/>
      <c r="H257" s="49"/>
      <c r="I257" s="49"/>
      <c r="J257" s="49"/>
    </row>
    <row r="258" spans="1:39">
      <c r="A258" s="178"/>
      <c r="B258" s="55" t="s">
        <v>14</v>
      </c>
      <c r="C258" s="45" t="s">
        <v>336</v>
      </c>
      <c r="D258" s="49"/>
      <c r="E258" s="49"/>
      <c r="F258" s="49"/>
      <c r="G258" s="49"/>
      <c r="H258" s="49"/>
      <c r="I258" s="49"/>
      <c r="J258" s="49"/>
    </row>
    <row r="259" spans="1:39">
      <c r="A259" s="178"/>
      <c r="B259" s="55"/>
      <c r="C259" s="45" t="s">
        <v>234</v>
      </c>
      <c r="D259" s="49"/>
      <c r="E259" s="49"/>
      <c r="F259" s="49"/>
      <c r="G259" s="49"/>
      <c r="H259" s="49"/>
      <c r="I259" s="49"/>
      <c r="J259" s="49"/>
    </row>
    <row r="260" spans="1:39" ht="6" customHeight="1">
      <c r="A260" s="178"/>
      <c r="B260" s="49"/>
      <c r="C260" s="45"/>
      <c r="D260" s="49"/>
      <c r="E260" s="49"/>
      <c r="F260" s="49"/>
      <c r="G260" s="49"/>
      <c r="H260" s="49"/>
      <c r="I260" s="49"/>
      <c r="J260" s="49"/>
    </row>
    <row r="261" spans="1:39">
      <c r="A261" s="179"/>
      <c r="C261" s="206" t="s">
        <v>28</v>
      </c>
      <c r="D261" s="206"/>
      <c r="E261" s="206"/>
      <c r="F261" s="206"/>
      <c r="G261" s="206"/>
      <c r="H261" s="206"/>
      <c r="I261" s="206"/>
      <c r="J261" s="206"/>
      <c r="K261" s="206"/>
      <c r="L261" s="206"/>
      <c r="M261" s="206"/>
      <c r="N261" s="206"/>
      <c r="AM261" s="117" t="str">
        <f>C261</f>
        <v>&lt;Enter&gt;</v>
      </c>
    </row>
    <row r="262" spans="1:39">
      <c r="A262" s="178"/>
      <c r="B262" s="49"/>
      <c r="C262" s="45"/>
      <c r="D262" s="49"/>
      <c r="E262" s="49"/>
      <c r="F262" s="49"/>
      <c r="G262" s="49"/>
      <c r="H262" s="49"/>
      <c r="I262" s="49"/>
      <c r="J262" s="49"/>
    </row>
    <row r="263" spans="1:39">
      <c r="A263" s="176" t="s">
        <v>203</v>
      </c>
      <c r="B263" s="55" t="s">
        <v>12</v>
      </c>
      <c r="C263" s="45" t="s">
        <v>337</v>
      </c>
      <c r="D263" s="49"/>
      <c r="E263" s="49"/>
      <c r="F263" s="49"/>
      <c r="G263" s="49"/>
      <c r="H263" s="49"/>
      <c r="I263" s="49"/>
      <c r="J263" s="49"/>
      <c r="L263" s="48"/>
      <c r="M263" s="48"/>
      <c r="N263" s="48"/>
    </row>
    <row r="264" spans="1:39" ht="6" customHeight="1">
      <c r="A264" s="146"/>
      <c r="B264" s="49"/>
      <c r="C264" s="45"/>
      <c r="D264" s="49"/>
      <c r="E264" s="49"/>
      <c r="F264" s="49"/>
      <c r="G264" s="49"/>
      <c r="H264" s="49"/>
      <c r="I264" s="49"/>
      <c r="J264" s="49"/>
    </row>
    <row r="265" spans="1:39">
      <c r="A265" s="147"/>
      <c r="C265" s="206" t="s">
        <v>28</v>
      </c>
      <c r="D265" s="206"/>
      <c r="E265" s="206"/>
      <c r="F265" s="206"/>
      <c r="G265" s="206"/>
      <c r="H265" s="206"/>
      <c r="I265" s="206"/>
      <c r="J265" s="206"/>
      <c r="K265" s="206"/>
      <c r="L265" s="206"/>
      <c r="M265" s="206"/>
      <c r="N265" s="206"/>
      <c r="AM265" s="117" t="str">
        <f>C265</f>
        <v>&lt;Enter&gt;</v>
      </c>
    </row>
    <row r="266" spans="1:39">
      <c r="A266" s="146"/>
      <c r="B266" s="49"/>
      <c r="C266" s="45"/>
      <c r="D266" s="49"/>
      <c r="E266" s="49"/>
      <c r="F266" s="49"/>
      <c r="G266" s="49"/>
      <c r="H266" s="49"/>
      <c r="I266" s="49"/>
      <c r="J266" s="49"/>
    </row>
    <row r="267" spans="1:39">
      <c r="A267" s="145"/>
      <c r="B267" s="55" t="s">
        <v>14</v>
      </c>
      <c r="C267" s="45" t="s">
        <v>338</v>
      </c>
      <c r="D267" s="49"/>
      <c r="E267" s="49"/>
      <c r="G267" s="49"/>
      <c r="H267" s="49"/>
      <c r="I267" s="49"/>
      <c r="K267" s="56" t="s">
        <v>29</v>
      </c>
      <c r="AF267" s="106">
        <f>H267</f>
        <v>0</v>
      </c>
    </row>
    <row r="268" spans="1:39" ht="6" customHeight="1">
      <c r="A268" s="146"/>
      <c r="B268" s="49"/>
      <c r="C268" s="45"/>
      <c r="D268" s="49"/>
      <c r="E268" s="49"/>
      <c r="F268" s="49"/>
      <c r="G268" s="49"/>
      <c r="H268" s="49"/>
      <c r="I268" s="49"/>
      <c r="J268" s="49"/>
    </row>
    <row r="269" spans="1:39">
      <c r="A269" s="146"/>
      <c r="C269" s="49"/>
      <c r="D269" s="124" t="s">
        <v>184</v>
      </c>
      <c r="E269" s="206" t="s">
        <v>28</v>
      </c>
      <c r="F269" s="206"/>
      <c r="G269" s="206"/>
      <c r="H269" s="206"/>
      <c r="I269" s="206"/>
      <c r="J269" s="206"/>
      <c r="K269" s="206"/>
      <c r="L269" s="206"/>
      <c r="M269" s="206"/>
      <c r="N269" s="206"/>
      <c r="AD269" s="106" t="str">
        <f>E269</f>
        <v>&lt;Enter&gt;</v>
      </c>
    </row>
    <row r="270" spans="1:39">
      <c r="A270" s="146"/>
      <c r="B270" s="49"/>
      <c r="C270" s="45"/>
      <c r="D270" s="49"/>
      <c r="E270" s="49"/>
      <c r="F270" s="49"/>
      <c r="G270" s="49"/>
      <c r="H270" s="49"/>
      <c r="I270" s="49"/>
      <c r="J270" s="49"/>
    </row>
    <row r="271" spans="1:39">
      <c r="A271" s="146"/>
      <c r="B271" s="55" t="s">
        <v>16</v>
      </c>
      <c r="C271" s="45" t="s">
        <v>339</v>
      </c>
      <c r="D271" s="49"/>
      <c r="E271" s="49"/>
      <c r="F271" s="49"/>
      <c r="G271" s="49"/>
      <c r="H271" s="49"/>
      <c r="I271" s="49"/>
      <c r="J271" s="49"/>
      <c r="K271" s="58" t="s">
        <v>29</v>
      </c>
      <c r="AK271" s="106">
        <f>M271</f>
        <v>0</v>
      </c>
    </row>
    <row r="272" spans="1:39" ht="6" customHeight="1">
      <c r="A272" s="146"/>
      <c r="B272" s="49"/>
      <c r="C272" s="45"/>
      <c r="D272" s="49"/>
      <c r="E272" s="49"/>
      <c r="F272" s="49"/>
      <c r="G272" s="49"/>
      <c r="H272" s="49"/>
      <c r="I272" s="49"/>
      <c r="J272" s="49"/>
      <c r="K272" s="69"/>
      <c r="L272" s="57"/>
      <c r="M272" s="69"/>
    </row>
    <row r="273" spans="1:39">
      <c r="A273" s="146"/>
      <c r="C273" s="49"/>
      <c r="D273" s="124" t="s">
        <v>184</v>
      </c>
      <c r="E273" s="206" t="s">
        <v>28</v>
      </c>
      <c r="F273" s="206"/>
      <c r="G273" s="206"/>
      <c r="H273" s="206"/>
      <c r="I273" s="206"/>
      <c r="J273" s="206"/>
      <c r="K273" s="206"/>
      <c r="L273" s="206"/>
      <c r="M273" s="206"/>
      <c r="N273" s="206"/>
      <c r="AD273" s="106" t="str">
        <f>E273</f>
        <v>&lt;Enter&gt;</v>
      </c>
    </row>
    <row r="274" spans="1:39">
      <c r="A274" s="146"/>
      <c r="B274" s="49"/>
      <c r="C274" s="45"/>
      <c r="D274" s="49"/>
      <c r="E274" s="49"/>
      <c r="F274" s="49"/>
      <c r="G274" s="49"/>
      <c r="H274" s="49"/>
      <c r="I274" s="49"/>
      <c r="J274" s="49"/>
      <c r="K274" s="69"/>
      <c r="L274" s="57"/>
      <c r="M274" s="69"/>
    </row>
    <row r="275" spans="1:39" ht="18.75">
      <c r="A275" s="148" t="s">
        <v>215</v>
      </c>
      <c r="B275" s="63"/>
      <c r="C275" s="67"/>
      <c r="D275" s="63"/>
      <c r="E275" s="63"/>
      <c r="F275" s="63"/>
      <c r="G275" s="63"/>
      <c r="H275" s="63"/>
      <c r="I275" s="63"/>
      <c r="J275" s="63"/>
      <c r="K275" s="63"/>
      <c r="L275" s="63"/>
      <c r="M275" s="63"/>
      <c r="N275" s="63"/>
    </row>
    <row r="276" spans="1:39" ht="18.75">
      <c r="A276" s="168"/>
      <c r="B276" s="169"/>
      <c r="C276" s="170"/>
      <c r="D276" s="169"/>
      <c r="E276" s="169"/>
      <c r="F276" s="169"/>
      <c r="G276" s="169"/>
      <c r="H276" s="169"/>
      <c r="I276" s="169"/>
      <c r="J276" s="169"/>
      <c r="K276" s="169"/>
      <c r="L276" s="169"/>
      <c r="M276" s="169"/>
      <c r="N276" s="169"/>
    </row>
    <row r="277" spans="1:39">
      <c r="A277" s="176" t="s">
        <v>204</v>
      </c>
      <c r="B277" s="55"/>
      <c r="C277" s="45" t="s">
        <v>340</v>
      </c>
      <c r="D277" s="49"/>
      <c r="E277" s="49"/>
      <c r="F277" s="49"/>
      <c r="G277" s="49"/>
      <c r="H277" s="49"/>
      <c r="I277" s="49"/>
      <c r="J277" s="56" t="s">
        <v>29</v>
      </c>
      <c r="AI277" s="106">
        <f>K277</f>
        <v>0</v>
      </c>
    </row>
    <row r="278" spans="1:39" ht="6" customHeight="1">
      <c r="A278" s="178"/>
      <c r="B278" s="49"/>
      <c r="C278" s="45"/>
      <c r="D278" s="49"/>
      <c r="E278" s="49"/>
      <c r="F278" s="49"/>
      <c r="G278" s="49"/>
      <c r="H278" s="49"/>
      <c r="I278" s="69"/>
      <c r="J278" s="57"/>
    </row>
    <row r="279" spans="1:39">
      <c r="A279" s="178"/>
      <c r="C279" s="49"/>
      <c r="D279" s="124" t="s">
        <v>171</v>
      </c>
      <c r="E279" s="206" t="s">
        <v>28</v>
      </c>
      <c r="F279" s="206"/>
      <c r="G279" s="206"/>
      <c r="H279" s="206"/>
      <c r="I279" s="206"/>
      <c r="J279" s="206"/>
      <c r="K279" s="206"/>
      <c r="L279" s="206"/>
      <c r="M279" s="206"/>
      <c r="N279" s="206"/>
      <c r="AD279" s="106" t="str">
        <f>E279</f>
        <v>&lt;Enter&gt;</v>
      </c>
    </row>
    <row r="280" spans="1:39">
      <c r="A280" s="178"/>
      <c r="B280" s="49"/>
      <c r="C280" s="45"/>
      <c r="D280" s="49"/>
      <c r="E280" s="49"/>
      <c r="F280" s="49"/>
      <c r="G280" s="49"/>
      <c r="H280" s="49"/>
      <c r="I280" s="69"/>
      <c r="J280" s="57"/>
    </row>
    <row r="281" spans="1:39">
      <c r="A281" s="176" t="s">
        <v>205</v>
      </c>
      <c r="B281" s="55" t="s">
        <v>12</v>
      </c>
      <c r="C281" s="45" t="s">
        <v>341</v>
      </c>
      <c r="D281" s="49"/>
      <c r="E281" s="49"/>
      <c r="F281" s="49"/>
      <c r="G281" s="49"/>
      <c r="H281" s="49"/>
      <c r="I281" s="49"/>
      <c r="J281" s="58" t="s">
        <v>29</v>
      </c>
      <c r="AI281" s="106">
        <f>K281</f>
        <v>0</v>
      </c>
    </row>
    <row r="282" spans="1:39" ht="6" customHeight="1">
      <c r="A282" s="178"/>
      <c r="B282" s="49"/>
      <c r="C282" s="45"/>
      <c r="D282" s="49"/>
      <c r="E282" s="49"/>
      <c r="F282" s="49"/>
      <c r="G282" s="49"/>
      <c r="H282" s="49"/>
      <c r="I282" s="49"/>
      <c r="J282" s="57"/>
    </row>
    <row r="283" spans="1:39">
      <c r="A283" s="178"/>
      <c r="C283" s="49"/>
      <c r="D283" s="124" t="s">
        <v>171</v>
      </c>
      <c r="E283" s="206" t="s">
        <v>28</v>
      </c>
      <c r="F283" s="206"/>
      <c r="G283" s="206"/>
      <c r="H283" s="206"/>
      <c r="I283" s="206"/>
      <c r="J283" s="206"/>
      <c r="K283" s="206"/>
      <c r="L283" s="206"/>
      <c r="M283" s="206"/>
      <c r="N283" s="206"/>
      <c r="AD283" s="106" t="str">
        <f>E283</f>
        <v>&lt;Enter&gt;</v>
      </c>
    </row>
    <row r="284" spans="1:39">
      <c r="A284" s="178"/>
      <c r="B284" s="49"/>
      <c r="C284" s="45"/>
      <c r="D284" s="49"/>
      <c r="E284" s="49"/>
      <c r="F284" s="49"/>
      <c r="G284" s="49"/>
      <c r="H284" s="49"/>
      <c r="I284" s="49"/>
      <c r="J284" s="57"/>
    </row>
    <row r="285" spans="1:39">
      <c r="A285" s="178"/>
      <c r="B285" s="55" t="s">
        <v>14</v>
      </c>
      <c r="C285" s="45" t="s">
        <v>342</v>
      </c>
      <c r="D285" s="49"/>
      <c r="E285" s="49"/>
      <c r="F285" s="49"/>
      <c r="G285" s="49"/>
      <c r="H285" s="49"/>
      <c r="I285" s="49"/>
      <c r="J285" s="57"/>
      <c r="AG285" s="106">
        <f>I285</f>
        <v>0</v>
      </c>
    </row>
    <row r="286" spans="1:39" ht="6" customHeight="1">
      <c r="A286" s="178"/>
      <c r="B286" s="49"/>
      <c r="C286" s="45"/>
      <c r="D286" s="49"/>
      <c r="E286" s="49"/>
      <c r="F286" s="49"/>
      <c r="G286" s="49"/>
      <c r="H286" s="49"/>
      <c r="I286" s="49"/>
      <c r="J286" s="57"/>
    </row>
    <row r="287" spans="1:39">
      <c r="A287" s="179"/>
      <c r="C287" s="206" t="s">
        <v>28</v>
      </c>
      <c r="D287" s="206"/>
      <c r="E287" s="206"/>
      <c r="F287" s="206"/>
      <c r="G287" s="206"/>
      <c r="H287" s="206"/>
      <c r="I287" s="206"/>
      <c r="J287" s="206"/>
      <c r="K287" s="206"/>
      <c r="L287" s="206"/>
      <c r="M287" s="206"/>
      <c r="N287" s="206"/>
      <c r="AM287" s="117" t="str">
        <f>C287</f>
        <v>&lt;Enter&gt;</v>
      </c>
    </row>
    <row r="288" spans="1:39">
      <c r="A288" s="178"/>
      <c r="B288" s="49"/>
      <c r="C288" s="45"/>
      <c r="D288" s="49"/>
      <c r="E288" s="49"/>
      <c r="F288" s="49"/>
      <c r="G288" s="49"/>
      <c r="H288" s="49"/>
      <c r="I288" s="49"/>
      <c r="J288" s="57"/>
    </row>
    <row r="289" spans="1:39">
      <c r="A289" s="178"/>
      <c r="B289" s="55" t="s">
        <v>16</v>
      </c>
      <c r="C289" s="45" t="s">
        <v>343</v>
      </c>
      <c r="D289" s="49"/>
      <c r="E289" s="49"/>
      <c r="F289" s="49"/>
      <c r="G289" s="49"/>
      <c r="H289" s="49"/>
      <c r="I289" s="49"/>
      <c r="J289" s="58" t="s">
        <v>29</v>
      </c>
      <c r="AI289" s="106">
        <f>K289</f>
        <v>0</v>
      </c>
    </row>
    <row r="290" spans="1:39" ht="6" customHeight="1">
      <c r="A290" s="178"/>
      <c r="B290" s="49"/>
      <c r="C290" s="45"/>
      <c r="D290" s="49"/>
      <c r="E290" s="49"/>
      <c r="F290" s="49"/>
      <c r="G290" s="49"/>
      <c r="H290" s="49"/>
      <c r="I290" s="49"/>
      <c r="J290" s="57"/>
    </row>
    <row r="291" spans="1:39">
      <c r="A291" s="178"/>
      <c r="C291" s="49"/>
      <c r="D291" s="124" t="s">
        <v>171</v>
      </c>
      <c r="E291" s="206" t="s">
        <v>28</v>
      </c>
      <c r="F291" s="206"/>
      <c r="G291" s="206"/>
      <c r="H291" s="206"/>
      <c r="I291" s="206"/>
      <c r="J291" s="206"/>
      <c r="K291" s="206"/>
      <c r="L291" s="206"/>
      <c r="M291" s="206"/>
      <c r="N291" s="206"/>
      <c r="AD291" s="106" t="str">
        <f>E291</f>
        <v>&lt;Enter&gt;</v>
      </c>
    </row>
    <row r="292" spans="1:39">
      <c r="A292" s="178"/>
      <c r="B292" s="49"/>
      <c r="C292" s="45"/>
      <c r="D292" s="49"/>
      <c r="E292" s="49"/>
      <c r="F292" s="49"/>
      <c r="G292" s="49"/>
      <c r="H292" s="49"/>
      <c r="I292" s="49"/>
      <c r="J292" s="57"/>
    </row>
    <row r="293" spans="1:39">
      <c r="A293" s="176" t="s">
        <v>206</v>
      </c>
      <c r="B293" s="55" t="s">
        <v>12</v>
      </c>
      <c r="C293" s="45" t="s">
        <v>344</v>
      </c>
      <c r="D293" s="49"/>
      <c r="E293" s="49"/>
      <c r="F293" s="49"/>
      <c r="G293" s="49"/>
      <c r="H293" s="49"/>
      <c r="I293" s="49"/>
      <c r="J293" s="58" t="s">
        <v>29</v>
      </c>
      <c r="AI293" s="106">
        <f>K293</f>
        <v>0</v>
      </c>
    </row>
    <row r="294" spans="1:39" ht="6" customHeight="1">
      <c r="A294" s="178"/>
      <c r="B294" s="49"/>
      <c r="C294" s="45"/>
      <c r="D294" s="49"/>
      <c r="E294" s="49"/>
      <c r="F294" s="49"/>
      <c r="G294" s="49"/>
      <c r="H294" s="49"/>
      <c r="I294" s="49"/>
      <c r="J294" s="57"/>
    </row>
    <row r="295" spans="1:39">
      <c r="A295" s="178"/>
      <c r="C295" s="49"/>
      <c r="D295" s="124" t="s">
        <v>171</v>
      </c>
      <c r="E295" s="206" t="s">
        <v>28</v>
      </c>
      <c r="F295" s="206"/>
      <c r="G295" s="206"/>
      <c r="H295" s="206"/>
      <c r="I295" s="206"/>
      <c r="J295" s="206"/>
      <c r="K295" s="206"/>
      <c r="L295" s="206"/>
      <c r="M295" s="206"/>
      <c r="N295" s="206"/>
      <c r="AD295" s="106" t="str">
        <f>E295</f>
        <v>&lt;Enter&gt;</v>
      </c>
    </row>
    <row r="296" spans="1:39">
      <c r="A296" s="178"/>
      <c r="B296" s="49"/>
      <c r="C296" s="45"/>
      <c r="D296" s="49"/>
      <c r="E296" s="49"/>
      <c r="F296" s="49"/>
      <c r="G296" s="49"/>
      <c r="H296" s="49"/>
      <c r="I296" s="49"/>
      <c r="J296" s="57"/>
    </row>
    <row r="297" spans="1:39">
      <c r="A297" s="178"/>
      <c r="B297" s="55" t="s">
        <v>14</v>
      </c>
      <c r="C297" s="45" t="s">
        <v>345</v>
      </c>
      <c r="D297" s="49"/>
      <c r="E297" s="49"/>
      <c r="F297" s="49"/>
      <c r="G297" s="49"/>
      <c r="H297" s="49"/>
      <c r="I297" s="49"/>
      <c r="J297" s="57"/>
      <c r="AG297" s="106">
        <f>I297</f>
        <v>0</v>
      </c>
    </row>
    <row r="298" spans="1:39" ht="6" customHeight="1">
      <c r="A298" s="178"/>
      <c r="B298" s="49"/>
      <c r="C298" s="45"/>
      <c r="D298" s="49"/>
      <c r="E298" s="49"/>
      <c r="F298" s="49"/>
      <c r="G298" s="49"/>
      <c r="H298" s="49"/>
      <c r="I298" s="49"/>
      <c r="J298" s="57"/>
    </row>
    <row r="299" spans="1:39">
      <c r="A299" s="179"/>
      <c r="C299" s="206" t="s">
        <v>28</v>
      </c>
      <c r="D299" s="206"/>
      <c r="E299" s="206"/>
      <c r="F299" s="206"/>
      <c r="G299" s="206"/>
      <c r="H299" s="206"/>
      <c r="I299" s="206"/>
      <c r="J299" s="206"/>
      <c r="K299" s="206"/>
      <c r="L299" s="206"/>
      <c r="M299" s="206"/>
      <c r="N299" s="206"/>
      <c r="AM299" s="117" t="str">
        <f>C299</f>
        <v>&lt;Enter&gt;</v>
      </c>
    </row>
    <row r="300" spans="1:39">
      <c r="A300" s="146"/>
      <c r="B300" s="49"/>
      <c r="C300" s="45"/>
      <c r="D300" s="49"/>
      <c r="E300" s="49"/>
      <c r="F300" s="49"/>
      <c r="G300" s="49"/>
      <c r="H300" s="49"/>
      <c r="I300" s="49"/>
      <c r="J300" s="57"/>
    </row>
    <row r="301" spans="1:39">
      <c r="A301" s="146"/>
      <c r="B301" s="55" t="s">
        <v>16</v>
      </c>
      <c r="C301" s="45" t="s">
        <v>376</v>
      </c>
      <c r="D301" s="49"/>
      <c r="E301" s="49"/>
      <c r="F301" s="49"/>
      <c r="G301" s="49"/>
      <c r="H301" s="49"/>
      <c r="I301" s="49"/>
      <c r="J301" s="57"/>
      <c r="AG301" s="106">
        <f>I301</f>
        <v>0</v>
      </c>
    </row>
    <row r="302" spans="1:39" ht="6" customHeight="1">
      <c r="A302" s="146"/>
      <c r="B302" s="49"/>
      <c r="C302" s="45"/>
      <c r="D302" s="49"/>
      <c r="E302" s="49"/>
      <c r="F302" s="49"/>
      <c r="G302" s="49"/>
      <c r="H302" s="49"/>
      <c r="I302" s="49"/>
      <c r="J302" s="49"/>
    </row>
    <row r="303" spans="1:39">
      <c r="A303" s="147"/>
      <c r="C303" s="206" t="s">
        <v>28</v>
      </c>
      <c r="D303" s="206"/>
      <c r="E303" s="206"/>
      <c r="F303" s="206"/>
      <c r="G303" s="206"/>
      <c r="H303" s="206"/>
      <c r="I303" s="206"/>
      <c r="J303" s="206"/>
      <c r="K303" s="206"/>
      <c r="L303" s="206"/>
      <c r="M303" s="206"/>
      <c r="N303" s="206"/>
      <c r="AM303" s="117" t="str">
        <f>C303</f>
        <v>&lt;Enter&gt;</v>
      </c>
    </row>
    <row r="304" spans="1:39">
      <c r="A304" s="146"/>
      <c r="B304" s="49"/>
      <c r="C304" s="45"/>
      <c r="D304" s="49"/>
      <c r="E304" s="49"/>
      <c r="F304" s="49"/>
      <c r="G304" s="49"/>
      <c r="H304" s="49"/>
      <c r="I304" s="49"/>
      <c r="J304" s="49"/>
    </row>
    <row r="305" spans="1:19">
      <c r="A305" s="146"/>
      <c r="B305" s="49"/>
      <c r="C305" s="45"/>
      <c r="D305" s="49"/>
      <c r="E305" s="49"/>
      <c r="F305" s="49"/>
      <c r="G305" s="49"/>
      <c r="H305" s="49"/>
      <c r="I305" s="49"/>
      <c r="J305" s="49"/>
    </row>
    <row r="306" spans="1:19" ht="18.75">
      <c r="A306" s="148" t="s">
        <v>216</v>
      </c>
      <c r="B306" s="63"/>
      <c r="C306" s="67"/>
      <c r="D306" s="63"/>
      <c r="E306" s="63"/>
      <c r="F306" s="63"/>
      <c r="G306" s="63"/>
      <c r="H306" s="63"/>
      <c r="I306" s="63"/>
      <c r="J306" s="63"/>
      <c r="K306" s="63"/>
      <c r="L306" s="63"/>
      <c r="M306" s="63"/>
      <c r="N306" s="63"/>
    </row>
    <row r="307" spans="1:19">
      <c r="A307" s="146"/>
      <c r="B307" s="49"/>
      <c r="C307" s="45"/>
      <c r="D307" s="49"/>
      <c r="E307" s="49"/>
      <c r="F307" s="49"/>
      <c r="G307" s="49"/>
      <c r="H307" s="49"/>
      <c r="I307" s="49"/>
      <c r="J307" s="49"/>
    </row>
    <row r="308" spans="1:19">
      <c r="A308" s="176" t="s">
        <v>207</v>
      </c>
      <c r="B308" s="55"/>
      <c r="C308" s="45" t="s">
        <v>346</v>
      </c>
      <c r="D308" s="49"/>
      <c r="E308" s="49"/>
      <c r="F308" s="49"/>
      <c r="G308" s="49"/>
      <c r="H308" s="49"/>
      <c r="I308" s="49"/>
      <c r="J308" s="49"/>
    </row>
    <row r="309" spans="1:19" ht="6" customHeight="1">
      <c r="A309" s="176"/>
      <c r="B309" s="55"/>
      <c r="C309" s="45"/>
      <c r="D309" s="49"/>
      <c r="E309" s="49"/>
      <c r="F309" s="49"/>
      <c r="G309" s="49"/>
      <c r="H309" s="49"/>
      <c r="I309" s="49"/>
      <c r="J309" s="49"/>
    </row>
    <row r="310" spans="1:19">
      <c r="A310" s="176"/>
      <c r="B310" s="55"/>
      <c r="C310" s="207" t="s">
        <v>185</v>
      </c>
      <c r="D310" s="207"/>
      <c r="E310" s="207" t="s">
        <v>186</v>
      </c>
      <c r="F310" s="207"/>
      <c r="G310" s="207" t="s">
        <v>30</v>
      </c>
      <c r="H310" s="207"/>
      <c r="I310" s="207"/>
      <c r="J310" s="207"/>
    </row>
    <row r="311" spans="1:19">
      <c r="A311" s="176"/>
      <c r="B311" s="55"/>
      <c r="C311" s="202"/>
      <c r="D311" s="202"/>
      <c r="E311" s="202"/>
      <c r="F311" s="202"/>
      <c r="G311" s="202"/>
      <c r="H311" s="202"/>
      <c r="I311" s="202"/>
      <c r="J311" s="202"/>
      <c r="P311" s="106">
        <f>G311</f>
        <v>0</v>
      </c>
      <c r="R311" s="106">
        <f>C311</f>
        <v>0</v>
      </c>
      <c r="S311" s="106">
        <f>E311</f>
        <v>0</v>
      </c>
    </row>
    <row r="312" spans="1:19">
      <c r="A312" s="176"/>
      <c r="B312" s="55"/>
      <c r="C312" s="205"/>
      <c r="D312" s="205"/>
      <c r="E312" s="205"/>
      <c r="F312" s="205"/>
      <c r="G312" s="205"/>
      <c r="H312" s="205"/>
      <c r="I312" s="205"/>
      <c r="J312" s="205"/>
      <c r="P312" s="106">
        <f>G312</f>
        <v>0</v>
      </c>
      <c r="R312" s="106">
        <f>C312</f>
        <v>0</v>
      </c>
      <c r="S312" s="106">
        <f>E312</f>
        <v>0</v>
      </c>
    </row>
    <row r="313" spans="1:19">
      <c r="A313" s="176"/>
      <c r="B313" s="55"/>
      <c r="C313" s="205"/>
      <c r="D313" s="205"/>
      <c r="E313" s="205"/>
      <c r="F313" s="205"/>
      <c r="G313" s="205"/>
      <c r="H313" s="205"/>
      <c r="I313" s="205"/>
      <c r="J313" s="205"/>
      <c r="P313" s="106">
        <f>G313</f>
        <v>0</v>
      </c>
      <c r="R313" s="106">
        <f>C313</f>
        <v>0</v>
      </c>
      <c r="S313" s="106">
        <f>E313</f>
        <v>0</v>
      </c>
    </row>
    <row r="314" spans="1:19">
      <c r="A314" s="176"/>
      <c r="B314" s="55"/>
      <c r="C314" s="205"/>
      <c r="D314" s="205"/>
      <c r="E314" s="205"/>
      <c r="F314" s="205"/>
      <c r="G314" s="205"/>
      <c r="H314" s="205"/>
      <c r="I314" s="205"/>
      <c r="J314" s="205"/>
      <c r="P314" s="106">
        <f>G314</f>
        <v>0</v>
      </c>
      <c r="R314" s="106">
        <f>C314</f>
        <v>0</v>
      </c>
      <c r="S314" s="106">
        <f>E314</f>
        <v>0</v>
      </c>
    </row>
    <row r="315" spans="1:19">
      <c r="A315" s="176"/>
      <c r="B315" s="55"/>
      <c r="C315" s="205"/>
      <c r="D315" s="205"/>
      <c r="E315" s="205"/>
      <c r="F315" s="205"/>
      <c r="G315" s="205"/>
      <c r="H315" s="205"/>
      <c r="I315" s="205"/>
      <c r="J315" s="205"/>
      <c r="P315" s="106">
        <f>G315</f>
        <v>0</v>
      </c>
      <c r="R315" s="106">
        <f>C315</f>
        <v>0</v>
      </c>
      <c r="S315" s="106">
        <f>E315</f>
        <v>0</v>
      </c>
    </row>
    <row r="316" spans="1:19">
      <c r="A316" s="177"/>
      <c r="B316" s="49"/>
      <c r="C316" s="49"/>
      <c r="D316" s="49"/>
      <c r="E316" s="49"/>
      <c r="F316" s="49"/>
      <c r="G316" s="49"/>
      <c r="H316" s="49"/>
      <c r="I316" s="49"/>
      <c r="J316" s="49"/>
    </row>
    <row r="317" spans="1:19">
      <c r="A317" s="176" t="s">
        <v>209</v>
      </c>
      <c r="B317" s="55"/>
      <c r="C317" s="45" t="s">
        <v>347</v>
      </c>
      <c r="D317" s="49"/>
      <c r="E317" s="49"/>
      <c r="F317" s="49"/>
      <c r="G317" s="49"/>
      <c r="H317" s="49"/>
      <c r="I317" s="49"/>
      <c r="J317" s="49"/>
    </row>
    <row r="318" spans="1:19" ht="6" customHeight="1">
      <c r="A318" s="145"/>
      <c r="B318" s="55"/>
      <c r="C318" s="45"/>
      <c r="D318" s="49"/>
      <c r="E318" s="49"/>
      <c r="F318" s="49"/>
      <c r="G318" s="49"/>
      <c r="H318" s="49"/>
      <c r="I318" s="49"/>
      <c r="J318" s="49"/>
    </row>
    <row r="319" spans="1:19">
      <c r="A319" s="145"/>
      <c r="B319" s="55"/>
      <c r="C319" s="207" t="s">
        <v>187</v>
      </c>
      <c r="D319" s="207"/>
      <c r="E319" s="207" t="s">
        <v>188</v>
      </c>
      <c r="F319" s="207"/>
      <c r="G319" s="207" t="s">
        <v>30</v>
      </c>
      <c r="H319" s="207"/>
      <c r="I319" s="207"/>
      <c r="J319" s="207"/>
    </row>
    <row r="320" spans="1:19">
      <c r="A320" s="145"/>
      <c r="B320" s="55"/>
      <c r="C320" s="202"/>
      <c r="D320" s="202"/>
      <c r="E320" s="202"/>
      <c r="F320" s="202"/>
      <c r="G320" s="202"/>
      <c r="H320" s="202"/>
      <c r="I320" s="202"/>
      <c r="J320" s="202"/>
      <c r="P320" s="106">
        <f>G320</f>
        <v>0</v>
      </c>
      <c r="R320" s="106">
        <f>C320</f>
        <v>0</v>
      </c>
      <c r="S320" s="106">
        <f>E320</f>
        <v>0</v>
      </c>
    </row>
    <row r="321" spans="1:30">
      <c r="A321" s="145"/>
      <c r="B321" s="55"/>
      <c r="C321" s="205"/>
      <c r="D321" s="205"/>
      <c r="E321" s="205"/>
      <c r="F321" s="205"/>
      <c r="G321" s="205"/>
      <c r="H321" s="205"/>
      <c r="I321" s="205"/>
      <c r="J321" s="205"/>
      <c r="P321" s="106">
        <f>G321</f>
        <v>0</v>
      </c>
      <c r="R321" s="106">
        <f>C321</f>
        <v>0</v>
      </c>
      <c r="S321" s="106">
        <f>E321</f>
        <v>0</v>
      </c>
    </row>
    <row r="322" spans="1:30">
      <c r="A322" s="145"/>
      <c r="B322" s="55"/>
      <c r="C322" s="205"/>
      <c r="D322" s="205"/>
      <c r="E322" s="205"/>
      <c r="F322" s="205"/>
      <c r="G322" s="205"/>
      <c r="H322" s="205"/>
      <c r="I322" s="205"/>
      <c r="J322" s="205"/>
      <c r="P322" s="106">
        <f>G322</f>
        <v>0</v>
      </c>
      <c r="R322" s="106">
        <f>C322</f>
        <v>0</v>
      </c>
      <c r="S322" s="106">
        <f>E322</f>
        <v>0</v>
      </c>
    </row>
    <row r="323" spans="1:30">
      <c r="A323" s="145"/>
      <c r="B323" s="55"/>
      <c r="C323" s="205"/>
      <c r="D323" s="205"/>
      <c r="E323" s="205"/>
      <c r="F323" s="205"/>
      <c r="G323" s="205"/>
      <c r="H323" s="205"/>
      <c r="I323" s="205"/>
      <c r="J323" s="205"/>
      <c r="P323" s="106">
        <f>G323</f>
        <v>0</v>
      </c>
      <c r="R323" s="106">
        <f>C323</f>
        <v>0</v>
      </c>
      <c r="S323" s="106">
        <f>E323</f>
        <v>0</v>
      </c>
    </row>
    <row r="324" spans="1:30">
      <c r="A324" s="145"/>
      <c r="B324" s="55"/>
      <c r="C324" s="205"/>
      <c r="D324" s="205"/>
      <c r="E324" s="205"/>
      <c r="F324" s="205"/>
      <c r="G324" s="205"/>
      <c r="H324" s="205"/>
      <c r="I324" s="205"/>
      <c r="J324" s="205"/>
      <c r="P324" s="106">
        <f>G324</f>
        <v>0</v>
      </c>
      <c r="R324" s="106">
        <f>C324</f>
        <v>0</v>
      </c>
      <c r="S324" s="106">
        <f>E324</f>
        <v>0</v>
      </c>
    </row>
    <row r="325" spans="1:30">
      <c r="A325" s="145"/>
      <c r="B325" s="55"/>
      <c r="C325" s="45"/>
      <c r="D325" s="49"/>
      <c r="E325" s="49"/>
      <c r="F325" s="49"/>
      <c r="G325" s="49"/>
      <c r="H325" s="49"/>
      <c r="I325" s="49"/>
      <c r="J325" s="49"/>
    </row>
    <row r="326" spans="1:30">
      <c r="A326" s="176" t="s">
        <v>212</v>
      </c>
      <c r="B326" s="55"/>
      <c r="C326" s="45" t="s">
        <v>348</v>
      </c>
      <c r="D326" s="49"/>
      <c r="E326" s="49"/>
      <c r="F326" s="49"/>
      <c r="G326" s="49"/>
      <c r="H326" s="49"/>
      <c r="I326" s="49"/>
      <c r="J326" s="49"/>
    </row>
    <row r="327" spans="1:30" ht="6" customHeight="1">
      <c r="A327" s="149"/>
      <c r="B327" s="49"/>
      <c r="C327" s="49"/>
      <c r="D327" s="49"/>
      <c r="E327" s="49"/>
      <c r="F327" s="49"/>
      <c r="G327" s="49"/>
      <c r="H327" s="49"/>
      <c r="I327" s="49"/>
      <c r="J327" s="49"/>
    </row>
    <row r="328" spans="1:30">
      <c r="A328" s="149"/>
      <c r="B328" s="49"/>
      <c r="C328" s="49"/>
      <c r="D328" s="57" t="s">
        <v>217</v>
      </c>
      <c r="E328" s="206" t="s">
        <v>28</v>
      </c>
      <c r="F328" s="206"/>
      <c r="G328" s="206"/>
      <c r="H328" s="206"/>
      <c r="I328" s="206"/>
      <c r="J328" s="206"/>
      <c r="K328" s="206"/>
      <c r="L328" s="206"/>
      <c r="M328" s="206"/>
      <c r="N328" s="206"/>
      <c r="AD328" s="106" t="str">
        <f>E328</f>
        <v>&lt;Enter&gt;</v>
      </c>
    </row>
    <row r="329" spans="1:30" ht="6" customHeight="1">
      <c r="A329" s="149"/>
      <c r="B329" s="49"/>
      <c r="C329" s="49"/>
      <c r="D329" s="70"/>
      <c r="E329" s="69"/>
      <c r="F329" s="49"/>
      <c r="G329" s="49"/>
      <c r="H329" s="49"/>
      <c r="I329" s="49"/>
      <c r="J329" s="49"/>
    </row>
    <row r="330" spans="1:30">
      <c r="A330" s="149"/>
      <c r="B330" s="49"/>
      <c r="C330" s="49"/>
      <c r="D330" s="57" t="s">
        <v>235</v>
      </c>
      <c r="E330" s="205" t="s">
        <v>28</v>
      </c>
      <c r="F330" s="205"/>
      <c r="G330" s="205"/>
      <c r="H330" s="205"/>
      <c r="I330" s="205"/>
      <c r="J330" s="205"/>
      <c r="K330" s="205"/>
      <c r="L330" s="205"/>
      <c r="M330" s="205"/>
      <c r="N330" s="205"/>
      <c r="AD330" s="106" t="str">
        <f>E330</f>
        <v>&lt;Enter&gt;</v>
      </c>
    </row>
    <row r="331" spans="1:30">
      <c r="A331" s="149"/>
      <c r="B331" s="49"/>
      <c r="C331" s="49"/>
      <c r="D331" s="49"/>
      <c r="E331" s="49"/>
      <c r="F331" s="49"/>
      <c r="G331" s="49"/>
      <c r="H331" s="49"/>
      <c r="I331" s="49"/>
      <c r="J331" s="49"/>
    </row>
    <row r="332" spans="1:30">
      <c r="A332" s="149"/>
      <c r="B332" s="49"/>
      <c r="C332" s="49"/>
      <c r="D332" s="49"/>
      <c r="E332" s="49"/>
      <c r="F332" s="49"/>
      <c r="G332" s="49"/>
      <c r="H332" s="49"/>
      <c r="I332" s="49"/>
      <c r="J332" s="49"/>
    </row>
    <row r="333" spans="1:30" ht="18.75">
      <c r="A333" s="148" t="s">
        <v>218</v>
      </c>
      <c r="B333" s="68"/>
      <c r="C333" s="67"/>
      <c r="D333" s="63"/>
      <c r="E333" s="63"/>
      <c r="F333" s="63"/>
      <c r="G333" s="63"/>
      <c r="H333" s="63"/>
      <c r="I333" s="63"/>
      <c r="J333" s="63"/>
      <c r="K333" s="63"/>
      <c r="L333" s="63"/>
      <c r="M333" s="63"/>
      <c r="N333" s="63"/>
    </row>
    <row r="334" spans="1:30">
      <c r="A334" s="150"/>
      <c r="B334" s="28"/>
      <c r="C334" s="28"/>
      <c r="D334" s="28"/>
      <c r="E334" s="28"/>
      <c r="F334" s="28"/>
      <c r="G334" s="28"/>
      <c r="H334" s="28"/>
      <c r="I334" s="28"/>
      <c r="J334" s="28"/>
      <c r="K334" s="28"/>
    </row>
    <row r="335" spans="1:30">
      <c r="A335" s="176" t="s">
        <v>213</v>
      </c>
      <c r="B335" s="55"/>
      <c r="C335" s="45" t="s">
        <v>349</v>
      </c>
      <c r="D335" s="49"/>
      <c r="E335" s="49"/>
      <c r="F335" s="49"/>
      <c r="G335" s="49"/>
      <c r="H335" s="49"/>
      <c r="I335" s="49"/>
      <c r="J335" s="49"/>
    </row>
    <row r="336" spans="1:30" ht="6" customHeight="1">
      <c r="A336" s="145"/>
      <c r="B336" s="55"/>
      <c r="C336" s="45"/>
      <c r="D336" s="49"/>
      <c r="E336" s="49"/>
      <c r="F336" s="49"/>
      <c r="G336" s="49"/>
      <c r="H336" s="49"/>
      <c r="I336" s="49"/>
      <c r="J336" s="49"/>
    </row>
    <row r="337" spans="1:34">
      <c r="A337" s="145"/>
      <c r="B337" s="55"/>
      <c r="C337" s="207" t="s">
        <v>189</v>
      </c>
      <c r="D337" s="207"/>
      <c r="E337" s="207"/>
      <c r="F337" s="193" t="s">
        <v>136</v>
      </c>
      <c r="G337" s="193"/>
      <c r="H337" s="193"/>
      <c r="I337" s="199" t="s">
        <v>137</v>
      </c>
      <c r="J337" s="203"/>
      <c r="K337" s="204"/>
      <c r="L337" s="199" t="s">
        <v>138</v>
      </c>
      <c r="M337" s="204"/>
      <c r="N337" s="157"/>
      <c r="O337" s="171" t="s">
        <v>139</v>
      </c>
      <c r="P337" s="171"/>
      <c r="Q337" s="171"/>
    </row>
    <row r="338" spans="1:34">
      <c r="A338" s="145"/>
      <c r="B338" s="55"/>
      <c r="C338" s="202" t="s">
        <v>236</v>
      </c>
      <c r="D338" s="202"/>
      <c r="E338" s="202"/>
      <c r="F338" s="202"/>
      <c r="G338" s="202"/>
      <c r="H338" s="202"/>
      <c r="I338" s="202"/>
      <c r="J338" s="202"/>
      <c r="K338" s="202"/>
      <c r="L338" s="202"/>
      <c r="M338" s="202"/>
      <c r="N338" s="202"/>
      <c r="O338" s="158"/>
      <c r="R338" s="106">
        <f>F338</f>
        <v>0</v>
      </c>
      <c r="S338" s="106">
        <f>H338</f>
        <v>0</v>
      </c>
      <c r="AH338" s="106">
        <f>J338</f>
        <v>0</v>
      </c>
    </row>
    <row r="339" spans="1:34">
      <c r="A339" s="145"/>
      <c r="B339" s="55"/>
      <c r="C339" s="205" t="s">
        <v>190</v>
      </c>
      <c r="D339" s="205"/>
      <c r="E339" s="205"/>
      <c r="F339" s="202"/>
      <c r="G339" s="202"/>
      <c r="H339" s="202"/>
      <c r="I339" s="202"/>
      <c r="J339" s="202"/>
      <c r="K339" s="202"/>
      <c r="L339" s="202"/>
      <c r="M339" s="202"/>
      <c r="N339" s="202"/>
      <c r="O339" s="158"/>
      <c r="R339" s="106">
        <f t="shared" ref="R339:R345" si="22">F339</f>
        <v>0</v>
      </c>
      <c r="S339" s="106">
        <f t="shared" ref="S339:S345" si="23">H339</f>
        <v>0</v>
      </c>
      <c r="AH339" s="106">
        <f t="shared" ref="AH339:AH345" si="24">J339</f>
        <v>0</v>
      </c>
    </row>
    <row r="340" spans="1:34">
      <c r="A340" s="145"/>
      <c r="B340" s="55"/>
      <c r="C340" s="205" t="s">
        <v>191</v>
      </c>
      <c r="D340" s="205"/>
      <c r="E340" s="205"/>
      <c r="F340" s="202"/>
      <c r="G340" s="202"/>
      <c r="H340" s="202"/>
      <c r="I340" s="202"/>
      <c r="J340" s="202"/>
      <c r="K340" s="202"/>
      <c r="L340" s="202"/>
      <c r="M340" s="202"/>
      <c r="N340" s="202"/>
      <c r="O340" s="158"/>
      <c r="R340" s="106">
        <f t="shared" si="22"/>
        <v>0</v>
      </c>
      <c r="S340" s="106">
        <f t="shared" si="23"/>
        <v>0</v>
      </c>
      <c r="AH340" s="106">
        <f t="shared" si="24"/>
        <v>0</v>
      </c>
    </row>
    <row r="341" spans="1:34">
      <c r="A341" s="145"/>
      <c r="B341" s="55"/>
      <c r="C341" s="205" t="s">
        <v>192</v>
      </c>
      <c r="D341" s="205"/>
      <c r="E341" s="205"/>
      <c r="F341" s="202"/>
      <c r="G341" s="202"/>
      <c r="H341" s="202"/>
      <c r="I341" s="202"/>
      <c r="J341" s="202"/>
      <c r="K341" s="202"/>
      <c r="L341" s="202"/>
      <c r="M341" s="202"/>
      <c r="N341" s="202"/>
      <c r="O341" s="158"/>
      <c r="R341" s="106">
        <f t="shared" si="22"/>
        <v>0</v>
      </c>
      <c r="S341" s="106">
        <f t="shared" si="23"/>
        <v>0</v>
      </c>
      <c r="AH341" s="106">
        <f t="shared" si="24"/>
        <v>0</v>
      </c>
    </row>
    <row r="342" spans="1:34">
      <c r="A342" s="145"/>
      <c r="B342" s="55"/>
      <c r="C342" s="205" t="s">
        <v>193</v>
      </c>
      <c r="D342" s="205"/>
      <c r="E342" s="205"/>
      <c r="F342" s="202"/>
      <c r="G342" s="202"/>
      <c r="H342" s="202"/>
      <c r="I342" s="202"/>
      <c r="J342" s="202"/>
      <c r="K342" s="202"/>
      <c r="L342" s="202"/>
      <c r="M342" s="202"/>
      <c r="N342" s="202"/>
      <c r="O342" s="158"/>
      <c r="R342" s="106">
        <f t="shared" si="22"/>
        <v>0</v>
      </c>
      <c r="S342" s="106">
        <f t="shared" si="23"/>
        <v>0</v>
      </c>
      <c r="AH342" s="106">
        <f t="shared" si="24"/>
        <v>0</v>
      </c>
    </row>
    <row r="343" spans="1:34">
      <c r="A343" s="145"/>
      <c r="B343" s="55"/>
      <c r="C343" s="205" t="s">
        <v>193</v>
      </c>
      <c r="D343" s="205"/>
      <c r="E343" s="205"/>
      <c r="F343" s="202"/>
      <c r="G343" s="202"/>
      <c r="H343" s="202"/>
      <c r="I343" s="202"/>
      <c r="J343" s="202"/>
      <c r="K343" s="202"/>
      <c r="L343" s="202"/>
      <c r="M343" s="202"/>
      <c r="N343" s="202"/>
      <c r="O343" s="158"/>
      <c r="R343" s="106">
        <f t="shared" si="22"/>
        <v>0</v>
      </c>
      <c r="S343" s="106">
        <f t="shared" si="23"/>
        <v>0</v>
      </c>
      <c r="AH343" s="106">
        <f t="shared" si="24"/>
        <v>0</v>
      </c>
    </row>
    <row r="344" spans="1:34">
      <c r="A344" s="145"/>
      <c r="B344" s="55"/>
      <c r="C344" s="205" t="s">
        <v>134</v>
      </c>
      <c r="D344" s="205"/>
      <c r="E344" s="205"/>
      <c r="F344" s="202"/>
      <c r="G344" s="202"/>
      <c r="H344" s="202"/>
      <c r="I344" s="202"/>
      <c r="J344" s="202"/>
      <c r="K344" s="202"/>
      <c r="L344" s="202"/>
      <c r="M344" s="202"/>
      <c r="N344" s="202"/>
      <c r="O344" s="158"/>
      <c r="R344" s="106">
        <f t="shared" si="22"/>
        <v>0</v>
      </c>
      <c r="S344" s="106">
        <f t="shared" si="23"/>
        <v>0</v>
      </c>
      <c r="AH344" s="106">
        <f t="shared" si="24"/>
        <v>0</v>
      </c>
    </row>
    <row r="345" spans="1:34">
      <c r="A345" s="145"/>
      <c r="B345" s="55"/>
      <c r="C345" s="205" t="s">
        <v>134</v>
      </c>
      <c r="D345" s="205"/>
      <c r="E345" s="205"/>
      <c r="F345" s="202"/>
      <c r="G345" s="202"/>
      <c r="H345" s="202"/>
      <c r="I345" s="202"/>
      <c r="J345" s="202"/>
      <c r="K345" s="202"/>
      <c r="L345" s="202"/>
      <c r="M345" s="202"/>
      <c r="N345" s="202"/>
      <c r="O345" s="158"/>
      <c r="R345" s="106">
        <f t="shared" si="22"/>
        <v>0</v>
      </c>
      <c r="S345" s="106">
        <f t="shared" si="23"/>
        <v>0</v>
      </c>
      <c r="AH345" s="106">
        <f t="shared" si="24"/>
        <v>0</v>
      </c>
    </row>
    <row r="346" spans="1:34">
      <c r="A346" s="145"/>
      <c r="B346" s="55"/>
      <c r="C346" s="45"/>
      <c r="D346" s="49"/>
      <c r="E346" s="49"/>
      <c r="F346" s="49"/>
      <c r="G346" s="49"/>
      <c r="H346" s="49"/>
      <c r="I346" s="49"/>
      <c r="J346" s="49"/>
    </row>
  </sheetData>
  <mergeCells count="391">
    <mergeCell ref="E135:N135"/>
    <mergeCell ref="E291:N291"/>
    <mergeCell ref="E295:N295"/>
    <mergeCell ref="C299:N299"/>
    <mergeCell ref="C303:N303"/>
    <mergeCell ref="J236:N236"/>
    <mergeCell ref="C345:E345"/>
    <mergeCell ref="C343:E343"/>
    <mergeCell ref="C287:N287"/>
    <mergeCell ref="E178:N178"/>
    <mergeCell ref="C139:N139"/>
    <mergeCell ref="E146:N146"/>
    <mergeCell ref="E150:N150"/>
    <mergeCell ref="E154:N154"/>
    <mergeCell ref="E158:N158"/>
    <mergeCell ref="E162:N162"/>
    <mergeCell ref="C338:E338"/>
    <mergeCell ref="C339:E339"/>
    <mergeCell ref="C337:E337"/>
    <mergeCell ref="F337:H337"/>
    <mergeCell ref="F342:H342"/>
    <mergeCell ref="C344:E344"/>
    <mergeCell ref="C340:E340"/>
    <mergeCell ref="C341:E341"/>
    <mergeCell ref="C342:E342"/>
    <mergeCell ref="E330:N330"/>
    <mergeCell ref="C319:D319"/>
    <mergeCell ref="E319:F319"/>
    <mergeCell ref="G319:J319"/>
    <mergeCell ref="C320:D320"/>
    <mergeCell ref="G323:J323"/>
    <mergeCell ref="C324:D324"/>
    <mergeCell ref="E324:F324"/>
    <mergeCell ref="G324:J324"/>
    <mergeCell ref="E320:F320"/>
    <mergeCell ref="G322:J322"/>
    <mergeCell ref="C323:D323"/>
    <mergeCell ref="E323:F323"/>
    <mergeCell ref="G320:J320"/>
    <mergeCell ref="C321:D321"/>
    <mergeCell ref="E321:F321"/>
    <mergeCell ref="G321:J321"/>
    <mergeCell ref="G225:H225"/>
    <mergeCell ref="C226:D226"/>
    <mergeCell ref="C222:D222"/>
    <mergeCell ref="C236:D236"/>
    <mergeCell ref="C223:D223"/>
    <mergeCell ref="C225:D225"/>
    <mergeCell ref="G227:H227"/>
    <mergeCell ref="C228:D228"/>
    <mergeCell ref="G234:H234"/>
    <mergeCell ref="C230:D230"/>
    <mergeCell ref="G236:H236"/>
    <mergeCell ref="E240:N240"/>
    <mergeCell ref="E273:N273"/>
    <mergeCell ref="J230:N230"/>
    <mergeCell ref="E279:N279"/>
    <mergeCell ref="G229:H229"/>
    <mergeCell ref="J225:N225"/>
    <mergeCell ref="J226:N226"/>
    <mergeCell ref="J227:N227"/>
    <mergeCell ref="C212:D212"/>
    <mergeCell ref="G212:H212"/>
    <mergeCell ref="G214:H214"/>
    <mergeCell ref="C217:D217"/>
    <mergeCell ref="G222:H222"/>
    <mergeCell ref="C232:D232"/>
    <mergeCell ref="G232:H232"/>
    <mergeCell ref="G226:H226"/>
    <mergeCell ref="G230:H230"/>
    <mergeCell ref="G231:H231"/>
    <mergeCell ref="C229:D229"/>
    <mergeCell ref="C231:D231"/>
    <mergeCell ref="C227:D227"/>
    <mergeCell ref="M188:N188"/>
    <mergeCell ref="C206:D206"/>
    <mergeCell ref="G206:H206"/>
    <mergeCell ref="E192:N192"/>
    <mergeCell ref="C207:D207"/>
    <mergeCell ref="G207:H207"/>
    <mergeCell ref="J207:N207"/>
    <mergeCell ref="G208:H208"/>
    <mergeCell ref="C209:D209"/>
    <mergeCell ref="G211:H211"/>
    <mergeCell ref="C210:D210"/>
    <mergeCell ref="J208:N208"/>
    <mergeCell ref="J209:N209"/>
    <mergeCell ref="C211:D211"/>
    <mergeCell ref="C187:D187"/>
    <mergeCell ref="E187:F187"/>
    <mergeCell ref="C208:D208"/>
    <mergeCell ref="J206:N206"/>
    <mergeCell ref="J210:N210"/>
    <mergeCell ref="G210:H210"/>
    <mergeCell ref="C188:D188"/>
    <mergeCell ref="E188:F188"/>
    <mergeCell ref="G188:H188"/>
    <mergeCell ref="K188:L188"/>
    <mergeCell ref="C185:D185"/>
    <mergeCell ref="E185:F185"/>
    <mergeCell ref="G209:H209"/>
    <mergeCell ref="C196:N196"/>
    <mergeCell ref="E202:N202"/>
    <mergeCell ref="C186:D186"/>
    <mergeCell ref="E186:F186"/>
    <mergeCell ref="G186:H186"/>
    <mergeCell ref="K186:L186"/>
    <mergeCell ref="M186:N186"/>
    <mergeCell ref="E97:N97"/>
    <mergeCell ref="E101:N101"/>
    <mergeCell ref="E91:N91"/>
    <mergeCell ref="G185:H185"/>
    <mergeCell ref="K185:L185"/>
    <mergeCell ref="M185:N185"/>
    <mergeCell ref="E184:F184"/>
    <mergeCell ref="G184:H184"/>
    <mergeCell ref="K184:L184"/>
    <mergeCell ref="M184:N184"/>
    <mergeCell ref="C76:F76"/>
    <mergeCell ref="G78:H78"/>
    <mergeCell ref="G82:H82"/>
    <mergeCell ref="G79:H79"/>
    <mergeCell ref="G80:H80"/>
    <mergeCell ref="E87:N87"/>
    <mergeCell ref="C78:F78"/>
    <mergeCell ref="C79:F79"/>
    <mergeCell ref="C80:F80"/>
    <mergeCell ref="C81:F81"/>
    <mergeCell ref="L78:N78"/>
    <mergeCell ref="L79:N79"/>
    <mergeCell ref="L80:N80"/>
    <mergeCell ref="L82:N82"/>
    <mergeCell ref="C71:D71"/>
    <mergeCell ref="E71:F71"/>
    <mergeCell ref="G71:H71"/>
    <mergeCell ref="L71:N71"/>
    <mergeCell ref="C72:D72"/>
    <mergeCell ref="G81:H81"/>
    <mergeCell ref="L81:N81"/>
    <mergeCell ref="G72:H72"/>
    <mergeCell ref="L72:N72"/>
    <mergeCell ref="L55:N55"/>
    <mergeCell ref="E54:F54"/>
    <mergeCell ref="E55:F55"/>
    <mergeCell ref="G54:H54"/>
    <mergeCell ref="G55:H55"/>
    <mergeCell ref="C54:D54"/>
    <mergeCell ref="L54:N54"/>
    <mergeCell ref="L56:N56"/>
    <mergeCell ref="C57:D57"/>
    <mergeCell ref="E57:F57"/>
    <mergeCell ref="G57:H57"/>
    <mergeCell ref="L57:N57"/>
    <mergeCell ref="C77:F77"/>
    <mergeCell ref="C56:D56"/>
    <mergeCell ref="E56:F56"/>
    <mergeCell ref="L70:N70"/>
    <mergeCell ref="E72:F72"/>
    <mergeCell ref="L60:N60"/>
    <mergeCell ref="C61:D61"/>
    <mergeCell ref="E61:F61"/>
    <mergeCell ref="G61:H61"/>
    <mergeCell ref="L61:N61"/>
    <mergeCell ref="C58:D58"/>
    <mergeCell ref="E58:F58"/>
    <mergeCell ref="G58:H58"/>
    <mergeCell ref="L58:N58"/>
    <mergeCell ref="C59:D59"/>
    <mergeCell ref="L36:N36"/>
    <mergeCell ref="H37:I37"/>
    <mergeCell ref="J37:K37"/>
    <mergeCell ref="L37:N37"/>
    <mergeCell ref="C41:D41"/>
    <mergeCell ref="L59:N59"/>
    <mergeCell ref="C45:D45"/>
    <mergeCell ref="C46:D46"/>
    <mergeCell ref="C47:D47"/>
    <mergeCell ref="E59:F59"/>
    <mergeCell ref="C65:D65"/>
    <mergeCell ref="H36:I36"/>
    <mergeCell ref="J36:K36"/>
    <mergeCell ref="C60:D60"/>
    <mergeCell ref="E60:F60"/>
    <mergeCell ref="G60:H60"/>
    <mergeCell ref="G65:H65"/>
    <mergeCell ref="G59:H59"/>
    <mergeCell ref="G56:H56"/>
    <mergeCell ref="C55:D55"/>
    <mergeCell ref="C43:D43"/>
    <mergeCell ref="C44:D44"/>
    <mergeCell ref="H31:I31"/>
    <mergeCell ref="J31:K31"/>
    <mergeCell ref="L31:N31"/>
    <mergeCell ref="H32:I32"/>
    <mergeCell ref="J32:K32"/>
    <mergeCell ref="H33:I33"/>
    <mergeCell ref="J33:K33"/>
    <mergeCell ref="L32:N32"/>
    <mergeCell ref="L33:N33"/>
    <mergeCell ref="H34:I34"/>
    <mergeCell ref="J34:K34"/>
    <mergeCell ref="L34:N34"/>
    <mergeCell ref="C7:F7"/>
    <mergeCell ref="G7:K7"/>
    <mergeCell ref="C8:F8"/>
    <mergeCell ref="G8:K8"/>
    <mergeCell ref="C9:F9"/>
    <mergeCell ref="G9:K9"/>
    <mergeCell ref="C10:F10"/>
    <mergeCell ref="G10:K10"/>
    <mergeCell ref="C14:N14"/>
    <mergeCell ref="H20:I20"/>
    <mergeCell ref="J20:K20"/>
    <mergeCell ref="L20:N20"/>
    <mergeCell ref="H21:I21"/>
    <mergeCell ref="J21:K21"/>
    <mergeCell ref="L21:N21"/>
    <mergeCell ref="H22:I22"/>
    <mergeCell ref="J22:K22"/>
    <mergeCell ref="L22:N22"/>
    <mergeCell ref="H23:I23"/>
    <mergeCell ref="J23:K23"/>
    <mergeCell ref="L23:N23"/>
    <mergeCell ref="H24:I24"/>
    <mergeCell ref="J24:K24"/>
    <mergeCell ref="L24:N24"/>
    <mergeCell ref="H25:I25"/>
    <mergeCell ref="J25:K25"/>
    <mergeCell ref="L25:N25"/>
    <mergeCell ref="H26:I26"/>
    <mergeCell ref="J26:K26"/>
    <mergeCell ref="L26:N26"/>
    <mergeCell ref="C82:F82"/>
    <mergeCell ref="H35:I35"/>
    <mergeCell ref="J35:K35"/>
    <mergeCell ref="L35:N35"/>
    <mergeCell ref="L83:N83"/>
    <mergeCell ref="L65:N65"/>
    <mergeCell ref="C66:D66"/>
    <mergeCell ref="E66:F66"/>
    <mergeCell ref="G66:H66"/>
    <mergeCell ref="C42:D42"/>
    <mergeCell ref="E116:N116"/>
    <mergeCell ref="L76:N76"/>
    <mergeCell ref="G77:H77"/>
    <mergeCell ref="L77:N77"/>
    <mergeCell ref="G76:H76"/>
    <mergeCell ref="E70:F70"/>
    <mergeCell ref="G70:H70"/>
    <mergeCell ref="G83:H83"/>
    <mergeCell ref="C83:F83"/>
    <mergeCell ref="C70:D70"/>
    <mergeCell ref="G123:N123"/>
    <mergeCell ref="C182:D182"/>
    <mergeCell ref="I148:K148"/>
    <mergeCell ref="I156:K156"/>
    <mergeCell ref="I152:K152"/>
    <mergeCell ref="K182:L182"/>
    <mergeCell ref="E174:N174"/>
    <mergeCell ref="E166:N166"/>
    <mergeCell ref="E127:N127"/>
    <mergeCell ref="E131:N131"/>
    <mergeCell ref="C183:D183"/>
    <mergeCell ref="E183:F183"/>
    <mergeCell ref="J211:N211"/>
    <mergeCell ref="M182:N182"/>
    <mergeCell ref="M183:N183"/>
    <mergeCell ref="I168:J168"/>
    <mergeCell ref="G187:H187"/>
    <mergeCell ref="K187:L187"/>
    <mergeCell ref="M187:N187"/>
    <mergeCell ref="C184:D184"/>
    <mergeCell ref="L67:N67"/>
    <mergeCell ref="E170:N170"/>
    <mergeCell ref="C215:D215"/>
    <mergeCell ref="J212:N212"/>
    <mergeCell ref="K183:L183"/>
    <mergeCell ref="G182:H182"/>
    <mergeCell ref="G183:H183"/>
    <mergeCell ref="C213:D213"/>
    <mergeCell ref="G213:H213"/>
    <mergeCell ref="E182:F182"/>
    <mergeCell ref="E65:F65"/>
    <mergeCell ref="C68:D68"/>
    <mergeCell ref="E68:F68"/>
    <mergeCell ref="G68:H68"/>
    <mergeCell ref="L68:N68"/>
    <mergeCell ref="C69:D69"/>
    <mergeCell ref="L66:N66"/>
    <mergeCell ref="C67:D67"/>
    <mergeCell ref="E67:F67"/>
    <mergeCell ref="G67:H67"/>
    <mergeCell ref="E69:F69"/>
    <mergeCell ref="G69:H69"/>
    <mergeCell ref="L69:N69"/>
    <mergeCell ref="J213:N213"/>
    <mergeCell ref="G217:H217"/>
    <mergeCell ref="G215:H215"/>
    <mergeCell ref="G216:H216"/>
    <mergeCell ref="J214:N214"/>
    <mergeCell ref="J215:N215"/>
    <mergeCell ref="G121:N121"/>
    <mergeCell ref="C224:D224"/>
    <mergeCell ref="G224:H224"/>
    <mergeCell ref="J218:N218"/>
    <mergeCell ref="J219:N219"/>
    <mergeCell ref="C219:D219"/>
    <mergeCell ref="C214:D214"/>
    <mergeCell ref="J221:N221"/>
    <mergeCell ref="J222:N222"/>
    <mergeCell ref="G221:H221"/>
    <mergeCell ref="J216:N216"/>
    <mergeCell ref="J217:N217"/>
    <mergeCell ref="C216:D216"/>
    <mergeCell ref="C218:D218"/>
    <mergeCell ref="G218:H218"/>
    <mergeCell ref="J231:N231"/>
    <mergeCell ref="J232:N232"/>
    <mergeCell ref="J233:N233"/>
    <mergeCell ref="G219:H219"/>
    <mergeCell ref="C220:D220"/>
    <mergeCell ref="G220:H220"/>
    <mergeCell ref="J220:N220"/>
    <mergeCell ref="J223:N223"/>
    <mergeCell ref="J224:N224"/>
    <mergeCell ref="C221:D221"/>
    <mergeCell ref="E269:N269"/>
    <mergeCell ref="C261:N261"/>
    <mergeCell ref="C265:N265"/>
    <mergeCell ref="G228:H228"/>
    <mergeCell ref="G223:H223"/>
    <mergeCell ref="J228:N228"/>
    <mergeCell ref="C233:D233"/>
    <mergeCell ref="G233:H233"/>
    <mergeCell ref="C234:D234"/>
    <mergeCell ref="J229:N229"/>
    <mergeCell ref="C314:D314"/>
    <mergeCell ref="C235:D235"/>
    <mergeCell ref="G235:H235"/>
    <mergeCell ref="E283:N283"/>
    <mergeCell ref="J235:N235"/>
    <mergeCell ref="J234:N234"/>
    <mergeCell ref="C256:N256"/>
    <mergeCell ref="E248:N248"/>
    <mergeCell ref="E252:N252"/>
    <mergeCell ref="E244:N244"/>
    <mergeCell ref="E315:F315"/>
    <mergeCell ref="G315:J315"/>
    <mergeCell ref="C322:D322"/>
    <mergeCell ref="E322:F322"/>
    <mergeCell ref="C310:D310"/>
    <mergeCell ref="E310:F310"/>
    <mergeCell ref="C311:D311"/>
    <mergeCell ref="E311:F311"/>
    <mergeCell ref="G310:J310"/>
    <mergeCell ref="G311:J311"/>
    <mergeCell ref="G312:J312"/>
    <mergeCell ref="C313:D313"/>
    <mergeCell ref="E313:F313"/>
    <mergeCell ref="G313:J313"/>
    <mergeCell ref="G314:J314"/>
    <mergeCell ref="E328:N328"/>
    <mergeCell ref="E314:F314"/>
    <mergeCell ref="C312:D312"/>
    <mergeCell ref="E312:F312"/>
    <mergeCell ref="C315:D315"/>
    <mergeCell ref="F338:H338"/>
    <mergeCell ref="F339:H339"/>
    <mergeCell ref="F340:H340"/>
    <mergeCell ref="F341:H341"/>
    <mergeCell ref="L338:N338"/>
    <mergeCell ref="L339:N339"/>
    <mergeCell ref="L340:N340"/>
    <mergeCell ref="L341:N341"/>
    <mergeCell ref="F343:H343"/>
    <mergeCell ref="F344:H344"/>
    <mergeCell ref="F345:H345"/>
    <mergeCell ref="I338:K338"/>
    <mergeCell ref="I339:K339"/>
    <mergeCell ref="I340:K340"/>
    <mergeCell ref="I341:K341"/>
    <mergeCell ref="I342:K342"/>
    <mergeCell ref="I343:K343"/>
    <mergeCell ref="I344:K344"/>
    <mergeCell ref="L342:N342"/>
    <mergeCell ref="L343:N343"/>
    <mergeCell ref="L344:N344"/>
    <mergeCell ref="L345:N345"/>
    <mergeCell ref="I345:K345"/>
    <mergeCell ref="I337:K337"/>
    <mergeCell ref="L337:M337"/>
  </mergeCells>
  <conditionalFormatting sqref="J85">
    <cfRule type="cellIs" dxfId="619" priority="537" stopIfTrue="1" operator="equal">
      <formula>"No"</formula>
    </cfRule>
    <cfRule type="cellIs" dxfId="618" priority="538" stopIfTrue="1" operator="equal">
      <formula>"Yes"</formula>
    </cfRule>
    <cfRule type="cellIs" dxfId="617" priority="539" stopIfTrue="1" operator="equal">
      <formula>"&lt;Select&gt;"</formula>
    </cfRule>
  </conditionalFormatting>
  <conditionalFormatting sqref="J95">
    <cfRule type="cellIs" dxfId="616" priority="533" stopIfTrue="1" operator="equal">
      <formula>"No"</formula>
    </cfRule>
    <cfRule type="cellIs" dxfId="615" priority="534" stopIfTrue="1" operator="equal">
      <formula>"Yes"</formula>
    </cfRule>
    <cfRule type="cellIs" dxfId="614" priority="535" stopIfTrue="1" operator="equal">
      <formula>"&lt;Select&gt;"</formula>
    </cfRule>
  </conditionalFormatting>
  <conditionalFormatting sqref="J99">
    <cfRule type="cellIs" dxfId="613" priority="529" stopIfTrue="1" operator="equal">
      <formula>"No"</formula>
    </cfRule>
    <cfRule type="cellIs" dxfId="612" priority="530" stopIfTrue="1" operator="equal">
      <formula>"Yes"</formula>
    </cfRule>
    <cfRule type="cellIs" dxfId="611" priority="531" stopIfTrue="1" operator="equal">
      <formula>"&lt;Select&gt;"</formula>
    </cfRule>
  </conditionalFormatting>
  <conditionalFormatting sqref="J190">
    <cfRule type="cellIs" dxfId="610" priority="395" stopIfTrue="1" operator="equal">
      <formula>"No"</formula>
    </cfRule>
    <cfRule type="cellIs" dxfId="609" priority="396" stopIfTrue="1" operator="equal">
      <formula>"Yes"</formula>
    </cfRule>
    <cfRule type="cellIs" dxfId="608" priority="397" stopIfTrue="1" operator="equal">
      <formula>"&lt;Select&gt;"</formula>
    </cfRule>
  </conditionalFormatting>
  <conditionalFormatting sqref="G121">
    <cfRule type="cellIs" dxfId="607" priority="461" stopIfTrue="1" operator="equal">
      <formula>"&lt;Enter&gt;"</formula>
    </cfRule>
  </conditionalFormatting>
  <conditionalFormatting sqref="J133">
    <cfRule type="cellIs" dxfId="606" priority="446" stopIfTrue="1" operator="equal">
      <formula>"No"</formula>
    </cfRule>
    <cfRule type="cellIs" dxfId="605" priority="447" stopIfTrue="1" operator="equal">
      <formula>"Yes"</formula>
    </cfRule>
    <cfRule type="cellIs" dxfId="604" priority="448" stopIfTrue="1" operator="equal">
      <formula>"&lt;Select&gt;"</formula>
    </cfRule>
  </conditionalFormatting>
  <conditionalFormatting sqref="J144">
    <cfRule type="cellIs" dxfId="603" priority="440" stopIfTrue="1" operator="equal">
      <formula>"No"</formula>
    </cfRule>
    <cfRule type="cellIs" dxfId="602" priority="441" stopIfTrue="1" operator="equal">
      <formula>"Yes"</formula>
    </cfRule>
    <cfRule type="cellIs" dxfId="601" priority="442" stopIfTrue="1" operator="equal">
      <formula>"&lt;Select&gt;"</formula>
    </cfRule>
  </conditionalFormatting>
  <conditionalFormatting sqref="J160">
    <cfRule type="cellIs" dxfId="600" priority="416" stopIfTrue="1" operator="equal">
      <formula>"No"</formula>
    </cfRule>
    <cfRule type="cellIs" dxfId="599" priority="417" stopIfTrue="1" operator="equal">
      <formula>"Yes"</formula>
    </cfRule>
    <cfRule type="cellIs" dxfId="598" priority="418" stopIfTrue="1" operator="equal">
      <formula>"&lt;Select&gt;"</formula>
    </cfRule>
  </conditionalFormatting>
  <conditionalFormatting sqref="I148">
    <cfRule type="cellIs" dxfId="597" priority="436" stopIfTrue="1" operator="equal">
      <formula>"No"</formula>
    </cfRule>
    <cfRule type="cellIs" dxfId="596" priority="437" stopIfTrue="1" operator="equal">
      <formula>"Yes"</formula>
    </cfRule>
    <cfRule type="cellIs" dxfId="595" priority="438" stopIfTrue="1" operator="equal">
      <formula>"&lt;Select&gt;"</formula>
    </cfRule>
  </conditionalFormatting>
  <conditionalFormatting sqref="I152">
    <cfRule type="cellIs" dxfId="594" priority="432" stopIfTrue="1" operator="equal">
      <formula>"No"</formula>
    </cfRule>
    <cfRule type="cellIs" dxfId="593" priority="433" stopIfTrue="1" operator="equal">
      <formula>"Yes"</formula>
    </cfRule>
    <cfRule type="cellIs" dxfId="592" priority="434" stopIfTrue="1" operator="equal">
      <formula>"&lt;Select&gt;"</formula>
    </cfRule>
  </conditionalFormatting>
  <conditionalFormatting sqref="I156">
    <cfRule type="cellIs" dxfId="591" priority="428" stopIfTrue="1" operator="equal">
      <formula>"No"</formula>
    </cfRule>
    <cfRule type="cellIs" dxfId="590" priority="429" stopIfTrue="1" operator="equal">
      <formula>"Yes"</formula>
    </cfRule>
    <cfRule type="cellIs" dxfId="589" priority="430" stopIfTrue="1" operator="equal">
      <formula>"&lt;Select&gt;"</formula>
    </cfRule>
  </conditionalFormatting>
  <conditionalFormatting sqref="J164">
    <cfRule type="cellIs" dxfId="588" priority="412" stopIfTrue="1" operator="equal">
      <formula>"No"</formula>
    </cfRule>
    <cfRule type="cellIs" dxfId="587" priority="413" stopIfTrue="1" operator="equal">
      <formula>"Yes"</formula>
    </cfRule>
    <cfRule type="cellIs" dxfId="586" priority="414" stopIfTrue="1" operator="equal">
      <formula>"&lt;Select&gt;"</formula>
    </cfRule>
  </conditionalFormatting>
  <conditionalFormatting sqref="J172">
    <cfRule type="cellIs" dxfId="585" priority="404" stopIfTrue="1" operator="equal">
      <formula>"No"</formula>
    </cfRule>
    <cfRule type="cellIs" dxfId="584" priority="405" stopIfTrue="1" operator="equal">
      <formula>"Yes"</formula>
    </cfRule>
    <cfRule type="cellIs" dxfId="583" priority="406" stopIfTrue="1" operator="equal">
      <formula>"&lt;Select&gt;"</formula>
    </cfRule>
  </conditionalFormatting>
  <conditionalFormatting sqref="J176">
    <cfRule type="cellIs" dxfId="582" priority="400" stopIfTrue="1" operator="equal">
      <formula>"No"</formula>
    </cfRule>
    <cfRule type="cellIs" dxfId="581" priority="401" stopIfTrue="1" operator="equal">
      <formula>"Yes"</formula>
    </cfRule>
    <cfRule type="cellIs" dxfId="580" priority="402" stopIfTrue="1" operator="equal">
      <formula>"&lt;Select&gt;"</formula>
    </cfRule>
  </conditionalFormatting>
  <conditionalFormatting sqref="K267">
    <cfRule type="cellIs" dxfId="579" priority="363" stopIfTrue="1" operator="equal">
      <formula>"No"</formula>
    </cfRule>
    <cfRule type="cellIs" dxfId="578" priority="364" stopIfTrue="1" operator="equal">
      <formula>"Yes"</formula>
    </cfRule>
    <cfRule type="cellIs" dxfId="577" priority="365" stopIfTrue="1" operator="equal">
      <formula>"&lt;Select&gt;"</formula>
    </cfRule>
  </conditionalFormatting>
  <conditionalFormatting sqref="K271">
    <cfRule type="cellIs" dxfId="576" priority="359" stopIfTrue="1" operator="equal">
      <formula>"No"</formula>
    </cfRule>
    <cfRule type="cellIs" dxfId="575" priority="360" stopIfTrue="1" operator="equal">
      <formula>"Yes"</formula>
    </cfRule>
    <cfRule type="cellIs" dxfId="574" priority="361" stopIfTrue="1" operator="equal">
      <formula>"&lt;Select&gt;"</formula>
    </cfRule>
  </conditionalFormatting>
  <conditionalFormatting sqref="E328">
    <cfRule type="cellIs" dxfId="573" priority="310" stopIfTrue="1" operator="equal">
      <formula>"&lt;Enter&gt;"</formula>
    </cfRule>
  </conditionalFormatting>
  <conditionalFormatting sqref="J277">
    <cfRule type="cellIs" dxfId="572" priority="331" stopIfTrue="1" operator="equal">
      <formula>"No"</formula>
    </cfRule>
    <cfRule type="cellIs" dxfId="571" priority="332" stopIfTrue="1" operator="equal">
      <formula>"Yes"</formula>
    </cfRule>
    <cfRule type="cellIs" dxfId="570" priority="333" stopIfTrue="1" operator="equal">
      <formula>"&lt;Select&gt;"</formula>
    </cfRule>
  </conditionalFormatting>
  <conditionalFormatting sqref="J281">
    <cfRule type="cellIs" dxfId="569" priority="327" stopIfTrue="1" operator="equal">
      <formula>"No"</formula>
    </cfRule>
    <cfRule type="cellIs" dxfId="568" priority="328" stopIfTrue="1" operator="equal">
      <formula>"Yes"</formula>
    </cfRule>
    <cfRule type="cellIs" dxfId="567" priority="329" stopIfTrue="1" operator="equal">
      <formula>"&lt;Select&gt;"</formula>
    </cfRule>
  </conditionalFormatting>
  <conditionalFormatting sqref="J289">
    <cfRule type="cellIs" dxfId="566" priority="322" stopIfTrue="1" operator="equal">
      <formula>"No"</formula>
    </cfRule>
    <cfRule type="cellIs" dxfId="565" priority="323" stopIfTrue="1" operator="equal">
      <formula>"Yes"</formula>
    </cfRule>
    <cfRule type="cellIs" dxfId="564" priority="324" stopIfTrue="1" operator="equal">
      <formula>"&lt;Select&gt;"</formula>
    </cfRule>
  </conditionalFormatting>
  <conditionalFormatting sqref="J293">
    <cfRule type="cellIs" dxfId="563" priority="318" stopIfTrue="1" operator="equal">
      <formula>"No"</formula>
    </cfRule>
    <cfRule type="cellIs" dxfId="562" priority="319" stopIfTrue="1" operator="equal">
      <formula>"Yes"</formula>
    </cfRule>
    <cfRule type="cellIs" dxfId="561" priority="320" stopIfTrue="1" operator="equal">
      <formula>"&lt;Select&gt;"</formula>
    </cfRule>
  </conditionalFormatting>
  <conditionalFormatting sqref="C14">
    <cfRule type="cellIs" dxfId="560" priority="283" stopIfTrue="1" operator="equal">
      <formula>"&lt;Enter&gt;"</formula>
    </cfRule>
  </conditionalFormatting>
  <conditionalFormatting sqref="F112">
    <cfRule type="cellIs" dxfId="559" priority="248" stopIfTrue="1" operator="equal">
      <formula>"&lt;Enter&gt;"</formula>
    </cfRule>
  </conditionalFormatting>
  <conditionalFormatting sqref="N108">
    <cfRule type="cellIs" dxfId="558" priority="205" stopIfTrue="1" operator="equal">
      <formula>"No"</formula>
    </cfRule>
    <cfRule type="cellIs" dxfId="557" priority="206" stopIfTrue="1" operator="equal">
      <formula>"Yes"</formula>
    </cfRule>
    <cfRule type="cellIs" dxfId="556" priority="207" stopIfTrue="1" operator="equal">
      <formula>"&lt;Select&gt;"</formula>
    </cfRule>
  </conditionalFormatting>
  <conditionalFormatting sqref="D112">
    <cfRule type="cellIs" dxfId="555" priority="249" stopIfTrue="1" operator="equal">
      <formula>"&lt;Enter&gt;"</formula>
    </cfRule>
  </conditionalFormatting>
  <conditionalFormatting sqref="N112">
    <cfRule type="cellIs" dxfId="554" priority="229" stopIfTrue="1" operator="equal">
      <formula>"&lt;Enter&gt;"</formula>
    </cfRule>
  </conditionalFormatting>
  <conditionalFormatting sqref="H112">
    <cfRule type="cellIs" dxfId="553" priority="247" stopIfTrue="1" operator="equal">
      <formula>"&lt;Enter&gt;"</formula>
    </cfRule>
  </conditionalFormatting>
  <conditionalFormatting sqref="J112">
    <cfRule type="cellIs" dxfId="552" priority="246" stopIfTrue="1" operator="equal">
      <formula>"&lt;Enter&gt;"</formula>
    </cfRule>
  </conditionalFormatting>
  <conditionalFormatting sqref="L112">
    <cfRule type="cellIs" dxfId="551" priority="245" stopIfTrue="1" operator="equal">
      <formula>"&lt;Enter&gt;"</formula>
    </cfRule>
  </conditionalFormatting>
  <conditionalFormatting sqref="J114">
    <cfRule type="cellIs" dxfId="550" priority="242" stopIfTrue="1" operator="equal">
      <formula>"No"</formula>
    </cfRule>
    <cfRule type="cellIs" dxfId="549" priority="243" stopIfTrue="1" operator="equal">
      <formula>"Yes"</formula>
    </cfRule>
    <cfRule type="cellIs" dxfId="548" priority="244" stopIfTrue="1" operator="equal">
      <formula>"&lt;Select&gt;"</formula>
    </cfRule>
  </conditionalFormatting>
  <conditionalFormatting sqref="C261">
    <cfRule type="cellIs" dxfId="547" priority="139" stopIfTrue="1" operator="equal">
      <formula>"&lt;Enter&gt;"</formula>
    </cfRule>
  </conditionalFormatting>
  <conditionalFormatting sqref="C265">
    <cfRule type="cellIs" dxfId="546" priority="138" stopIfTrue="1" operator="equal">
      <formula>"&lt;Enter&gt;"</formula>
    </cfRule>
  </conditionalFormatting>
  <conditionalFormatting sqref="D108">
    <cfRule type="cellIs" dxfId="545" priority="220" stopIfTrue="1" operator="equal">
      <formula>"No"</formula>
    </cfRule>
    <cfRule type="cellIs" dxfId="544" priority="221" stopIfTrue="1" operator="equal">
      <formula>"Yes"</formula>
    </cfRule>
    <cfRule type="cellIs" dxfId="543" priority="222" stopIfTrue="1" operator="equal">
      <formula>"&lt;Select&gt;"</formula>
    </cfRule>
  </conditionalFormatting>
  <conditionalFormatting sqref="F108">
    <cfRule type="cellIs" dxfId="542" priority="217" stopIfTrue="1" operator="equal">
      <formula>"No"</formula>
    </cfRule>
    <cfRule type="cellIs" dxfId="541" priority="218" stopIfTrue="1" operator="equal">
      <formula>"Yes"</formula>
    </cfRule>
    <cfRule type="cellIs" dxfId="540" priority="219" stopIfTrue="1" operator="equal">
      <formula>"&lt;Select&gt;"</formula>
    </cfRule>
  </conditionalFormatting>
  <conditionalFormatting sqref="H108">
    <cfRule type="cellIs" dxfId="539" priority="214" stopIfTrue="1" operator="equal">
      <formula>"No"</formula>
    </cfRule>
    <cfRule type="cellIs" dxfId="538" priority="215" stopIfTrue="1" operator="equal">
      <formula>"Yes"</formula>
    </cfRule>
    <cfRule type="cellIs" dxfId="537" priority="216" stopIfTrue="1" operator="equal">
      <formula>"&lt;Select&gt;"</formula>
    </cfRule>
  </conditionalFormatting>
  <conditionalFormatting sqref="J108">
    <cfRule type="cellIs" dxfId="536" priority="211" stopIfTrue="1" operator="equal">
      <formula>"No"</formula>
    </cfRule>
    <cfRule type="cellIs" dxfId="535" priority="212" stopIfTrue="1" operator="equal">
      <formula>"Yes"</formula>
    </cfRule>
    <cfRule type="cellIs" dxfId="534" priority="213" stopIfTrue="1" operator="equal">
      <formula>"&lt;Select&gt;"</formula>
    </cfRule>
  </conditionalFormatting>
  <conditionalFormatting sqref="L108">
    <cfRule type="cellIs" dxfId="533" priority="208" stopIfTrue="1" operator="equal">
      <formula>"No"</formula>
    </cfRule>
    <cfRule type="cellIs" dxfId="532" priority="209" stopIfTrue="1" operator="equal">
      <formula>"Yes"</formula>
    </cfRule>
    <cfRule type="cellIs" dxfId="531" priority="210" stopIfTrue="1" operator="equal">
      <formula>"&lt;Select&gt;"</formula>
    </cfRule>
  </conditionalFormatting>
  <conditionalFormatting sqref="E121">
    <cfRule type="cellIs" dxfId="530" priority="202" stopIfTrue="1" operator="equal">
      <formula>"No"</formula>
    </cfRule>
    <cfRule type="cellIs" dxfId="529" priority="203" stopIfTrue="1" operator="equal">
      <formula>"Yes"</formula>
    </cfRule>
    <cfRule type="cellIs" dxfId="528" priority="204" stopIfTrue="1" operator="equal">
      <formula>"&lt;Select&gt;"</formula>
    </cfRule>
  </conditionalFormatting>
  <conditionalFormatting sqref="E123">
    <cfRule type="cellIs" dxfId="527" priority="196" stopIfTrue="1" operator="equal">
      <formula>"No"</formula>
    </cfRule>
    <cfRule type="cellIs" dxfId="526" priority="197" stopIfTrue="1" operator="equal">
      <formula>"Yes"</formula>
    </cfRule>
    <cfRule type="cellIs" dxfId="525" priority="198" stopIfTrue="1" operator="equal">
      <formula>"&lt;Select&gt;"</formula>
    </cfRule>
  </conditionalFormatting>
  <conditionalFormatting sqref="G123">
    <cfRule type="cellIs" dxfId="524" priority="195" stopIfTrue="1" operator="equal">
      <formula>"&lt;Enter&gt;"</formula>
    </cfRule>
  </conditionalFormatting>
  <conditionalFormatting sqref="J125">
    <cfRule type="cellIs" dxfId="523" priority="192" stopIfTrue="1" operator="equal">
      <formula>"No"</formula>
    </cfRule>
    <cfRule type="cellIs" dxfId="522" priority="193" stopIfTrue="1" operator="equal">
      <formula>"Yes"</formula>
    </cfRule>
    <cfRule type="cellIs" dxfId="521" priority="194" stopIfTrue="1" operator="equal">
      <formula>"&lt;Select&gt;"</formula>
    </cfRule>
  </conditionalFormatting>
  <conditionalFormatting sqref="J129">
    <cfRule type="cellIs" dxfId="520" priority="189" stopIfTrue="1" operator="equal">
      <formula>"No"</formula>
    </cfRule>
    <cfRule type="cellIs" dxfId="519" priority="190" stopIfTrue="1" operator="equal">
      <formula>"Yes"</formula>
    </cfRule>
    <cfRule type="cellIs" dxfId="518" priority="191" stopIfTrue="1" operator="equal">
      <formula>"&lt;Select&gt;"</formula>
    </cfRule>
  </conditionalFormatting>
  <conditionalFormatting sqref="I168">
    <cfRule type="cellIs" dxfId="517" priority="166" stopIfTrue="1" operator="equal">
      <formula>"No"</formula>
    </cfRule>
    <cfRule type="cellIs" dxfId="516" priority="167" stopIfTrue="1" operator="equal">
      <formula>"Yes"</formula>
    </cfRule>
    <cfRule type="cellIs" dxfId="515" priority="168" stopIfTrue="1" operator="equal">
      <formula>"&lt;Select&gt;"</formula>
    </cfRule>
  </conditionalFormatting>
  <conditionalFormatting sqref="J198">
    <cfRule type="cellIs" dxfId="514" priority="160" stopIfTrue="1" operator="equal">
      <formula>"No"</formula>
    </cfRule>
    <cfRule type="cellIs" dxfId="513" priority="161" stopIfTrue="1" operator="equal">
      <formula>"Yes"</formula>
    </cfRule>
    <cfRule type="cellIs" dxfId="512" priority="162" stopIfTrue="1" operator="equal">
      <formula>"&lt;Select&gt;"</formula>
    </cfRule>
  </conditionalFormatting>
  <conditionalFormatting sqref="J238">
    <cfRule type="cellIs" dxfId="511" priority="155" stopIfTrue="1" operator="equal">
      <formula>"No"</formula>
    </cfRule>
    <cfRule type="cellIs" dxfId="510" priority="156" stopIfTrue="1" operator="equal">
      <formula>"Yes"</formula>
    </cfRule>
    <cfRule type="cellIs" dxfId="509" priority="157" stopIfTrue="1" operator="equal">
      <formula>"&lt;Select&gt;"</formula>
    </cfRule>
  </conditionalFormatting>
  <conditionalFormatting sqref="J242">
    <cfRule type="cellIs" dxfId="508" priority="147" stopIfTrue="1" operator="equal">
      <formula>"No"</formula>
    </cfRule>
    <cfRule type="cellIs" dxfId="507" priority="148" stopIfTrue="1" operator="equal">
      <formula>"Yes"</formula>
    </cfRule>
    <cfRule type="cellIs" dxfId="506" priority="149" stopIfTrue="1" operator="equal">
      <formula>"&lt;Select&gt;"</formula>
    </cfRule>
  </conditionalFormatting>
  <conditionalFormatting sqref="M246">
    <cfRule type="cellIs" dxfId="505" priority="144" stopIfTrue="1" operator="equal">
      <formula>"No"</formula>
    </cfRule>
    <cfRule type="cellIs" dxfId="504" priority="145" stopIfTrue="1" operator="equal">
      <formula>"Yes"</formula>
    </cfRule>
    <cfRule type="cellIs" dxfId="503" priority="146" stopIfTrue="1" operator="equal">
      <formula>"&lt;Select&gt;"</formula>
    </cfRule>
  </conditionalFormatting>
  <conditionalFormatting sqref="M250">
    <cfRule type="cellIs" dxfId="502" priority="141" stopIfTrue="1" operator="equal">
      <formula>"No"</formula>
    </cfRule>
    <cfRule type="cellIs" dxfId="501" priority="142" stopIfTrue="1" operator="equal">
      <formula>"Yes"</formula>
    </cfRule>
    <cfRule type="cellIs" dxfId="500" priority="143" stopIfTrue="1" operator="equal">
      <formula>"&lt;Select&gt;"</formula>
    </cfRule>
  </conditionalFormatting>
  <conditionalFormatting sqref="E330">
    <cfRule type="cellIs" dxfId="499" priority="116" stopIfTrue="1" operator="equal">
      <formula>"&lt;Enter&gt;"</formula>
    </cfRule>
  </conditionalFormatting>
  <conditionalFormatting sqref="E87">
    <cfRule type="cellIs" dxfId="498" priority="97" stopIfTrue="1" operator="equal">
      <formula>"&lt;Enter&gt;"</formula>
    </cfRule>
  </conditionalFormatting>
  <conditionalFormatting sqref="E97">
    <cfRule type="cellIs" dxfId="497" priority="96" stopIfTrue="1" operator="equal">
      <formula>"&lt;Enter&gt;"</formula>
    </cfRule>
  </conditionalFormatting>
  <conditionalFormatting sqref="E101">
    <cfRule type="cellIs" dxfId="496" priority="95" stopIfTrue="1" operator="equal">
      <formula>"&lt;Enter&gt;"</formula>
    </cfRule>
  </conditionalFormatting>
  <conditionalFormatting sqref="E116">
    <cfRule type="cellIs" dxfId="495" priority="85" stopIfTrue="1" operator="equal">
      <formula>"&lt;Enter&gt;"</formula>
    </cfRule>
  </conditionalFormatting>
  <conditionalFormatting sqref="E127">
    <cfRule type="cellIs" dxfId="494" priority="82" stopIfTrue="1" operator="equal">
      <formula>"&lt;Enter&gt;"</formula>
    </cfRule>
  </conditionalFormatting>
  <conditionalFormatting sqref="E131">
    <cfRule type="cellIs" dxfId="493" priority="81" stopIfTrue="1" operator="equal">
      <formula>"&lt;Enter&gt;"</formula>
    </cfRule>
  </conditionalFormatting>
  <conditionalFormatting sqref="E135">
    <cfRule type="cellIs" dxfId="492" priority="80" stopIfTrue="1" operator="equal">
      <formula>"&lt;Enter&gt;"</formula>
    </cfRule>
  </conditionalFormatting>
  <conditionalFormatting sqref="C139">
    <cfRule type="cellIs" dxfId="491" priority="79" stopIfTrue="1" operator="equal">
      <formula>"&lt;Enter&gt;"</formula>
    </cfRule>
  </conditionalFormatting>
  <conditionalFormatting sqref="E146">
    <cfRule type="cellIs" dxfId="490" priority="78" stopIfTrue="1" operator="equal">
      <formula>"&lt;Enter&gt;"</formula>
    </cfRule>
  </conditionalFormatting>
  <conditionalFormatting sqref="E150">
    <cfRule type="cellIs" dxfId="489" priority="76" stopIfTrue="1" operator="equal">
      <formula>"&lt;Enter&gt;"</formula>
    </cfRule>
  </conditionalFormatting>
  <conditionalFormatting sqref="E154">
    <cfRule type="cellIs" dxfId="488" priority="75" stopIfTrue="1" operator="equal">
      <formula>"&lt;Enter&gt;"</formula>
    </cfRule>
  </conditionalFormatting>
  <conditionalFormatting sqref="E158">
    <cfRule type="cellIs" dxfId="487" priority="74" stopIfTrue="1" operator="equal">
      <formula>"&lt;Enter&gt;"</formula>
    </cfRule>
  </conditionalFormatting>
  <conditionalFormatting sqref="E162">
    <cfRule type="cellIs" dxfId="486" priority="73" stopIfTrue="1" operator="equal">
      <formula>"&lt;Enter&gt;"</formula>
    </cfRule>
  </conditionalFormatting>
  <conditionalFormatting sqref="E166">
    <cfRule type="cellIs" dxfId="485" priority="72" stopIfTrue="1" operator="equal">
      <formula>"&lt;Enter&gt;"</formula>
    </cfRule>
  </conditionalFormatting>
  <conditionalFormatting sqref="E170">
    <cfRule type="cellIs" dxfId="484" priority="71" stopIfTrue="1" operator="equal">
      <formula>"&lt;Enter&gt;"</formula>
    </cfRule>
  </conditionalFormatting>
  <conditionalFormatting sqref="E174">
    <cfRule type="cellIs" dxfId="483" priority="70" stopIfTrue="1" operator="equal">
      <formula>"&lt;Enter&gt;"</formula>
    </cfRule>
  </conditionalFormatting>
  <conditionalFormatting sqref="E178">
    <cfRule type="cellIs" dxfId="482" priority="69" stopIfTrue="1" operator="equal">
      <formula>"&lt;Enter&gt;"</formula>
    </cfRule>
  </conditionalFormatting>
  <conditionalFormatting sqref="E192">
    <cfRule type="cellIs" dxfId="481" priority="68" stopIfTrue="1" operator="equal">
      <formula>"&lt;Enter&gt;"</formula>
    </cfRule>
  </conditionalFormatting>
  <conditionalFormatting sqref="C196">
    <cfRule type="cellIs" dxfId="480" priority="67" stopIfTrue="1" operator="equal">
      <formula>"&lt;Enter&gt;"</formula>
    </cfRule>
  </conditionalFormatting>
  <conditionalFormatting sqref="E202">
    <cfRule type="cellIs" dxfId="479" priority="66" stopIfTrue="1" operator="equal">
      <formula>"&lt;Enter&gt;"</formula>
    </cfRule>
  </conditionalFormatting>
  <conditionalFormatting sqref="E240">
    <cfRule type="cellIs" dxfId="478" priority="65" stopIfTrue="1" operator="equal">
      <formula>"&lt;Enter&gt;"</formula>
    </cfRule>
  </conditionalFormatting>
  <conditionalFormatting sqref="E244">
    <cfRule type="cellIs" dxfId="477" priority="64" stopIfTrue="1" operator="equal">
      <formula>"&lt;Enter&gt;"</formula>
    </cfRule>
  </conditionalFormatting>
  <conditionalFormatting sqref="E248">
    <cfRule type="cellIs" dxfId="476" priority="63" stopIfTrue="1" operator="equal">
      <formula>"&lt;Enter&gt;"</formula>
    </cfRule>
  </conditionalFormatting>
  <conditionalFormatting sqref="E252">
    <cfRule type="cellIs" dxfId="475" priority="62" stopIfTrue="1" operator="equal">
      <formula>"&lt;Enter&gt;"</formula>
    </cfRule>
  </conditionalFormatting>
  <conditionalFormatting sqref="C256">
    <cfRule type="cellIs" dxfId="474" priority="61" stopIfTrue="1" operator="equal">
      <formula>"&lt;Enter&gt;"</formula>
    </cfRule>
  </conditionalFormatting>
  <conditionalFormatting sqref="E269">
    <cfRule type="cellIs" dxfId="473" priority="60" stopIfTrue="1" operator="equal">
      <formula>"&lt;Enter&gt;"</formula>
    </cfRule>
  </conditionalFormatting>
  <conditionalFormatting sqref="E273">
    <cfRule type="cellIs" dxfId="472" priority="59" stopIfTrue="1" operator="equal">
      <formula>"&lt;Enter&gt;"</formula>
    </cfRule>
  </conditionalFormatting>
  <conditionalFormatting sqref="E279">
    <cfRule type="cellIs" dxfId="471" priority="51" stopIfTrue="1" operator="equal">
      <formula>"&lt;Enter&gt;"</formula>
    </cfRule>
  </conditionalFormatting>
  <conditionalFormatting sqref="E283">
    <cfRule type="cellIs" dxfId="470" priority="50" stopIfTrue="1" operator="equal">
      <formula>"&lt;Enter&gt;"</formula>
    </cfRule>
  </conditionalFormatting>
  <conditionalFormatting sqref="C287">
    <cfRule type="cellIs" dxfId="469" priority="49" stopIfTrue="1" operator="equal">
      <formula>"&lt;Enter&gt;"</formula>
    </cfRule>
  </conditionalFormatting>
  <conditionalFormatting sqref="E291">
    <cfRule type="cellIs" dxfId="468" priority="48" stopIfTrue="1" operator="equal">
      <formula>"&lt;Enter&gt;"</formula>
    </cfRule>
  </conditionalFormatting>
  <conditionalFormatting sqref="E295">
    <cfRule type="cellIs" dxfId="467" priority="47" stopIfTrue="1" operator="equal">
      <formula>"&lt;Enter&gt;"</formula>
    </cfRule>
  </conditionalFormatting>
  <conditionalFormatting sqref="C299">
    <cfRule type="cellIs" dxfId="466" priority="46" stopIfTrue="1" operator="equal">
      <formula>"&lt;Enter&gt;"</formula>
    </cfRule>
  </conditionalFormatting>
  <conditionalFormatting sqref="C303">
    <cfRule type="cellIs" dxfId="465" priority="45" stopIfTrue="1" operator="equal">
      <formula>"&lt;Enter&gt;"</formula>
    </cfRule>
  </conditionalFormatting>
  <conditionalFormatting sqref="N89">
    <cfRule type="cellIs" dxfId="464" priority="33" stopIfTrue="1" operator="equal">
      <formula>"No"</formula>
    </cfRule>
    <cfRule type="cellIs" dxfId="463" priority="34" stopIfTrue="1" operator="equal">
      <formula>"Yes"</formula>
    </cfRule>
    <cfRule type="cellIs" dxfId="462" priority="35" stopIfTrue="1" operator="equal">
      <formula>"&lt;Select&gt;"</formula>
    </cfRule>
  </conditionalFormatting>
  <conditionalFormatting sqref="E91">
    <cfRule type="cellIs" dxfId="461" priority="32" stopIfTrue="1" operator="equal">
      <formula>"&lt;Enter&gt;"</formula>
    </cfRule>
  </conditionalFormatting>
  <conditionalFormatting sqref="J199">
    <cfRule type="cellIs" dxfId="460" priority="4" stopIfTrue="1" operator="equal">
      <formula>"No"</formula>
    </cfRule>
    <cfRule type="cellIs" dxfId="459" priority="5" stopIfTrue="1" operator="equal">
      <formula>"Yes"</formula>
    </cfRule>
    <cfRule type="cellIs" dxfId="458" priority="6" stopIfTrue="1" operator="equal">
      <formula>"&lt;Select&gt;"</formula>
    </cfRule>
  </conditionalFormatting>
  <conditionalFormatting sqref="J200">
    <cfRule type="cellIs" dxfId="457" priority="1" stopIfTrue="1" operator="equal">
      <formula>"No"</formula>
    </cfRule>
    <cfRule type="cellIs" dxfId="456" priority="2" stopIfTrue="1" operator="equal">
      <formula>"Yes"</formula>
    </cfRule>
    <cfRule type="cellIs" dxfId="455" priority="3" stopIfTrue="1" operator="equal">
      <formula>"&lt;Select&gt;"</formula>
    </cfRule>
  </conditionalFormatting>
  <dataValidations count="9">
    <dataValidation type="list" allowBlank="1" showInputMessage="1" showErrorMessage="1" sqref="J114 E123 J125 J133 J144 J172 J176 J190 J129 J238 J198:J200 J242 M246 M250 L262 J293 J281 J289 D108 F108 H108 J108 L108 N108 E121 I165 L264 L257:L260 L270:L271 J95 G96 J99 G100 I161 J160 I167 J164 I163 L255 L266:L268 K271:K272 K274 L280:L282 L284:L286 L288:L290 L292:L294 L296:L298 L300:L301 N89 L275:L278">
      <formula1>"&lt;Select&gt;, Yes, No"</formula1>
    </dataValidation>
    <dataValidation type="list" allowBlank="1" showInputMessage="1" showErrorMessage="1" sqref="I148">
      <formula1>"&lt;Select&gt;, Sent from ADT, Card swipe, Keyboard entry, Other (do not take demographics back from OHIP via HVC)"</formula1>
    </dataValidation>
    <dataValidation type="list" allowBlank="1" showInputMessage="1" showErrorMessage="1" sqref="J189 I155 I159 I171 I175 I152:I153 I157 I168:I169 I173 J177 J179:J181">
      <formula1>"&lt;Select&gt;, In central registration system, In LIS, Same answer for all LIS modules"</formula1>
    </dataValidation>
    <dataValidation type="list" allowBlank="1" showInputMessage="1" showErrorMessage="1" sqref="I156">
      <formula1>"&lt;Select&gt;, Pushed to LIS from Index/ADT system, Selected from Index/ADT system lookup &amp; then imported into LIS, Same answer for all LIS modules"</formula1>
    </dataValidation>
    <dataValidation type="list" allowBlank="1" showInputMessage="1" showErrorMessage="1" sqref="K267">
      <formula1>"&lt;Select&gt;, Manual, Automated, Other (describe)"</formula1>
    </dataValidation>
    <dataValidation type="list" allowBlank="1" showInputMessage="1" showErrorMessage="1" sqref="J277">
      <formula1>"&lt;Select&gt;, Record oriented/discrete, Display oriented, Both"</formula1>
    </dataValidation>
    <dataValidation type="list" allowBlank="1" showInputMessage="1" showErrorMessage="1" sqref="G86 J85">
      <formula1>"&lt;Select&gt;, Internally, Externally, Both"</formula1>
    </dataValidation>
    <dataValidation type="list" allowBlank="1" showInputMessage="1" showErrorMessage="1" sqref="F207:F236">
      <formula1>"&lt;Select&gt;,Yes,No"</formula1>
    </dataValidation>
    <dataValidation type="list" allowBlank="1" showInputMessage="1" showErrorMessage="1" sqref="J207:J236">
      <formula1>"&lt;Select&gt;, ST,ID,TS,IS,NM"</formula1>
    </dataValidation>
  </dataValidations>
  <pageMargins left="0.23622047244094491" right="0.23622047244094491" top="0.74803149606299213" bottom="0.74803149606299213" header="0.31496062992125984" footer="0.31496062992125984"/>
  <pageSetup paperSize="5" scale="80" orientation="landscape" r:id="rId1"/>
  <headerFooter>
    <oddFooter>&amp;LOLIS Gap Analysis Questionnaire | &amp;A&amp;C[ENTER ORG NAME]&amp;RPage &amp;P of &amp;N</oddFooter>
  </headerFooter>
  <ignoredErrors>
    <ignoredError sqref="A5 A12 A18 A29 A39 A52 A63 A74 A85 A89 A95 A99 A106 A110 A114 A119 A125 A133 A172 A176 A180 A194 A198 A204 A238 A254 A263 A277 A281 A293 A308 A317 A326 A335" numberStoredAsText="1"/>
    <ignoredError sqref="V25 V36" formula="1"/>
    <ignoredError sqref="AH85"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S147"/>
  <sheetViews>
    <sheetView showGridLines="0" workbookViewId="0">
      <pane ySplit="3" topLeftCell="A4" activePane="bottomLeft" state="frozen"/>
      <selection pane="bottomLeft" activeCell="E7" sqref="E7"/>
    </sheetView>
  </sheetViews>
  <sheetFormatPr defaultRowHeight="15"/>
  <cols>
    <col min="1" max="1" width="7.140625" style="3" customWidth="1"/>
    <col min="2" max="2" width="4" style="13" customWidth="1"/>
    <col min="3" max="3" width="56.140625" style="7" customWidth="1"/>
    <col min="4" max="4" width="4.140625" style="7" customWidth="1"/>
    <col min="5" max="5" width="30.42578125" style="4" customWidth="1"/>
    <col min="6" max="10" width="17.85546875" style="4" customWidth="1"/>
    <col min="11" max="11" width="27.28515625" style="3" customWidth="1"/>
    <col min="12" max="16384" width="9.140625" style="3"/>
  </cols>
  <sheetData>
    <row r="1" spans="1:11">
      <c r="E1" s="15" t="s">
        <v>13</v>
      </c>
      <c r="F1" s="15" t="s">
        <v>0</v>
      </c>
      <c r="G1" s="15" t="s">
        <v>1</v>
      </c>
      <c r="H1" s="15" t="s">
        <v>2</v>
      </c>
      <c r="I1" s="15" t="s">
        <v>3</v>
      </c>
      <c r="J1" s="15" t="s">
        <v>4</v>
      </c>
      <c r="K1" s="16" t="s">
        <v>30</v>
      </c>
    </row>
    <row r="2" spans="1:11">
      <c r="E2" s="15"/>
      <c r="F2" s="15"/>
      <c r="G2" s="15"/>
      <c r="H2" s="15"/>
      <c r="I2" s="15"/>
      <c r="J2" s="15"/>
      <c r="K2" s="16"/>
    </row>
    <row r="3" spans="1:11" ht="20.25">
      <c r="A3" s="91" t="s">
        <v>11</v>
      </c>
      <c r="B3" s="97"/>
      <c r="C3" s="98"/>
      <c r="D3" s="98"/>
      <c r="E3" s="99"/>
      <c r="F3" s="99"/>
      <c r="G3" s="99"/>
      <c r="H3" s="99"/>
      <c r="I3" s="99"/>
      <c r="J3" s="99"/>
      <c r="K3" s="100"/>
    </row>
    <row r="4" spans="1:11">
      <c r="A4" s="174"/>
    </row>
    <row r="5" spans="1:11">
      <c r="A5" s="172" t="s">
        <v>15</v>
      </c>
      <c r="B5" s="5"/>
      <c r="C5" s="6" t="s">
        <v>238</v>
      </c>
      <c r="D5" s="6"/>
    </row>
    <row r="6" spans="1:11">
      <c r="A6" s="172"/>
      <c r="B6" s="5"/>
      <c r="D6" s="8"/>
    </row>
    <row r="7" spans="1:11">
      <c r="A7" s="174"/>
      <c r="B7" s="13" t="s">
        <v>12</v>
      </c>
      <c r="C7" s="7" t="s">
        <v>239</v>
      </c>
      <c r="E7" s="73" t="s">
        <v>28</v>
      </c>
      <c r="F7" s="58"/>
      <c r="G7" s="58"/>
      <c r="H7" s="58"/>
      <c r="I7" s="58"/>
      <c r="J7" s="58"/>
      <c r="K7" s="58"/>
    </row>
    <row r="8" spans="1:11">
      <c r="A8" s="174"/>
      <c r="E8" s="7"/>
      <c r="F8" s="7"/>
      <c r="G8" s="7"/>
      <c r="H8" s="7"/>
      <c r="I8" s="7"/>
      <c r="J8" s="7"/>
      <c r="K8" s="6"/>
    </row>
    <row r="9" spans="1:11" ht="22.5">
      <c r="A9" s="174"/>
      <c r="B9" s="13" t="s">
        <v>14</v>
      </c>
      <c r="C9" s="7" t="s">
        <v>240</v>
      </c>
      <c r="E9" s="58" t="s">
        <v>29</v>
      </c>
      <c r="F9" s="58"/>
      <c r="G9" s="58"/>
      <c r="H9" s="58"/>
      <c r="I9" s="58"/>
      <c r="J9" s="58"/>
      <c r="K9" s="58"/>
    </row>
    <row r="10" spans="1:11">
      <c r="A10" s="174"/>
      <c r="E10" s="7"/>
      <c r="F10" s="7"/>
      <c r="G10" s="7"/>
      <c r="H10" s="7"/>
      <c r="I10" s="7"/>
      <c r="J10" s="7"/>
      <c r="K10" s="6"/>
    </row>
    <row r="11" spans="1:11">
      <c r="A11" s="174"/>
      <c r="B11" s="13" t="s">
        <v>16</v>
      </c>
      <c r="C11" s="7" t="s">
        <v>241</v>
      </c>
      <c r="E11" s="73" t="s">
        <v>28</v>
      </c>
      <c r="F11" s="58"/>
      <c r="G11" s="58"/>
      <c r="H11" s="58"/>
      <c r="I11" s="58"/>
      <c r="J11" s="58"/>
      <c r="K11" s="58"/>
    </row>
    <row r="12" spans="1:11">
      <c r="A12" s="174"/>
      <c r="E12" s="7"/>
      <c r="F12" s="7"/>
      <c r="G12" s="7"/>
      <c r="H12" s="7"/>
      <c r="I12" s="7"/>
      <c r="J12" s="7"/>
      <c r="K12" s="6"/>
    </row>
    <row r="13" spans="1:11" ht="22.5">
      <c r="A13" s="174"/>
      <c r="B13" s="13" t="s">
        <v>17</v>
      </c>
      <c r="C13" s="7" t="s">
        <v>242</v>
      </c>
      <c r="E13" s="58" t="s">
        <v>29</v>
      </c>
      <c r="F13" s="58"/>
      <c r="G13" s="58"/>
      <c r="H13" s="58"/>
      <c r="I13" s="58"/>
      <c r="J13" s="58"/>
      <c r="K13" s="58"/>
    </row>
    <row r="14" spans="1:11">
      <c r="A14" s="174"/>
      <c r="E14" s="7"/>
      <c r="F14" s="7"/>
      <c r="G14" s="7"/>
      <c r="H14" s="7"/>
      <c r="I14" s="7"/>
      <c r="J14" s="7"/>
      <c r="K14" s="6"/>
    </row>
    <row r="15" spans="1:11" ht="22.5">
      <c r="A15" s="174"/>
      <c r="B15" s="13" t="s">
        <v>18</v>
      </c>
      <c r="C15" s="7" t="s">
        <v>243</v>
      </c>
      <c r="E15" s="73" t="s">
        <v>28</v>
      </c>
      <c r="F15" s="58"/>
      <c r="G15" s="58"/>
      <c r="H15" s="58"/>
      <c r="I15" s="58"/>
      <c r="J15" s="58"/>
      <c r="K15" s="58"/>
    </row>
    <row r="16" spans="1:11">
      <c r="A16" s="174"/>
      <c r="E16" s="11"/>
      <c r="F16" s="11"/>
      <c r="G16" s="11"/>
      <c r="H16" s="11"/>
      <c r="I16" s="11"/>
      <c r="J16" s="11"/>
      <c r="K16" s="11"/>
    </row>
    <row r="17" spans="1:11">
      <c r="A17" s="174"/>
      <c r="B17" s="13" t="s">
        <v>19</v>
      </c>
      <c r="C17" s="7" t="s">
        <v>244</v>
      </c>
      <c r="E17" s="73" t="s">
        <v>28</v>
      </c>
      <c r="F17" s="58"/>
      <c r="G17" s="58"/>
      <c r="H17" s="58"/>
      <c r="I17" s="58"/>
      <c r="J17" s="58"/>
      <c r="K17" s="58"/>
    </row>
    <row r="18" spans="1:11">
      <c r="A18" s="174"/>
      <c r="E18" s="7"/>
      <c r="F18" s="7"/>
      <c r="G18" s="7"/>
      <c r="H18" s="7"/>
      <c r="I18" s="7"/>
      <c r="J18" s="7"/>
      <c r="K18" s="6"/>
    </row>
    <row r="19" spans="1:11" ht="22.5">
      <c r="A19" s="174"/>
      <c r="B19" s="13" t="s">
        <v>20</v>
      </c>
      <c r="C19" s="7" t="s">
        <v>245</v>
      </c>
      <c r="E19" s="58" t="s">
        <v>29</v>
      </c>
      <c r="F19" s="58"/>
      <c r="G19" s="58"/>
      <c r="H19" s="58"/>
      <c r="I19" s="58"/>
      <c r="J19" s="58"/>
      <c r="K19" s="58"/>
    </row>
    <row r="20" spans="1:11">
      <c r="A20" s="174"/>
      <c r="E20" s="11"/>
      <c r="F20" s="11"/>
      <c r="G20" s="11"/>
      <c r="H20" s="11"/>
      <c r="I20" s="11"/>
      <c r="J20" s="11"/>
      <c r="K20" s="6"/>
    </row>
    <row r="21" spans="1:11" ht="22.5">
      <c r="A21" s="174"/>
      <c r="B21" s="13" t="s">
        <v>21</v>
      </c>
      <c r="C21" s="7" t="s">
        <v>246</v>
      </c>
      <c r="E21" s="58" t="s">
        <v>29</v>
      </c>
      <c r="F21" s="58"/>
      <c r="G21" s="58"/>
      <c r="H21" s="58"/>
      <c r="I21" s="58"/>
      <c r="J21" s="58"/>
      <c r="K21" s="58"/>
    </row>
    <row r="22" spans="1:11">
      <c r="A22" s="174"/>
      <c r="E22" s="11"/>
      <c r="F22" s="11"/>
      <c r="G22" s="11"/>
      <c r="H22" s="11"/>
      <c r="I22" s="11"/>
      <c r="J22" s="11"/>
      <c r="K22" s="6"/>
    </row>
    <row r="23" spans="1:11" ht="22.5">
      <c r="A23" s="174"/>
      <c r="B23" s="13" t="s">
        <v>22</v>
      </c>
      <c r="C23" s="7" t="s">
        <v>247</v>
      </c>
      <c r="E23" s="58" t="s">
        <v>29</v>
      </c>
      <c r="F23" s="58"/>
      <c r="G23" s="58"/>
      <c r="H23" s="58"/>
      <c r="I23" s="58"/>
      <c r="J23" s="58"/>
      <c r="K23" s="58"/>
    </row>
    <row r="24" spans="1:11">
      <c r="A24" s="174"/>
      <c r="E24" s="11"/>
      <c r="F24" s="11"/>
      <c r="G24" s="11"/>
      <c r="H24" s="11"/>
      <c r="I24" s="11"/>
      <c r="J24" s="11"/>
      <c r="K24" s="6"/>
    </row>
    <row r="25" spans="1:11" ht="22.5">
      <c r="A25" s="174"/>
      <c r="B25" s="13" t="s">
        <v>23</v>
      </c>
      <c r="C25" s="7" t="s">
        <v>248</v>
      </c>
      <c r="E25" s="73" t="s">
        <v>28</v>
      </c>
      <c r="F25" s="58"/>
      <c r="G25" s="58"/>
      <c r="H25" s="58"/>
      <c r="I25" s="58"/>
      <c r="J25" s="58"/>
      <c r="K25" s="58"/>
    </row>
    <row r="26" spans="1:11">
      <c r="A26" s="174"/>
      <c r="E26" s="7"/>
      <c r="F26" s="7"/>
      <c r="G26" s="7"/>
      <c r="H26" s="7"/>
      <c r="I26" s="7"/>
      <c r="J26" s="7"/>
      <c r="K26" s="6"/>
    </row>
    <row r="27" spans="1:11">
      <c r="A27" s="174"/>
      <c r="B27" s="13" t="s">
        <v>24</v>
      </c>
      <c r="C27" s="7" t="s">
        <v>304</v>
      </c>
      <c r="E27" s="73" t="s">
        <v>28</v>
      </c>
      <c r="F27" s="58"/>
      <c r="G27" s="58"/>
      <c r="H27" s="58"/>
      <c r="I27" s="58"/>
      <c r="J27" s="58"/>
      <c r="K27" s="58"/>
    </row>
    <row r="28" spans="1:11">
      <c r="A28" s="174"/>
      <c r="E28" s="7"/>
      <c r="F28" s="7"/>
      <c r="G28" s="7"/>
      <c r="H28" s="7"/>
      <c r="I28" s="7"/>
      <c r="J28" s="7"/>
      <c r="K28" s="6"/>
    </row>
    <row r="29" spans="1:11">
      <c r="A29" s="172" t="s">
        <v>25</v>
      </c>
      <c r="B29" s="5"/>
      <c r="C29" s="7" t="s">
        <v>249</v>
      </c>
      <c r="E29" s="7"/>
      <c r="F29" s="7"/>
      <c r="G29" s="7"/>
      <c r="H29" s="7"/>
      <c r="I29" s="7"/>
      <c r="J29" s="7"/>
      <c r="K29" s="6"/>
    </row>
    <row r="30" spans="1:11">
      <c r="A30" s="172"/>
      <c r="B30" s="5"/>
      <c r="C30" s="101"/>
      <c r="D30" s="14"/>
      <c r="E30" s="7"/>
      <c r="F30" s="7"/>
      <c r="G30" s="7"/>
      <c r="H30" s="7"/>
      <c r="I30" s="7"/>
      <c r="J30" s="7"/>
      <c r="K30" s="6"/>
    </row>
    <row r="31" spans="1:11">
      <c r="A31" s="174"/>
      <c r="B31" s="13" t="s">
        <v>12</v>
      </c>
      <c r="C31" s="7" t="s">
        <v>747</v>
      </c>
      <c r="E31" s="58" t="s">
        <v>29</v>
      </c>
      <c r="F31" s="58"/>
      <c r="G31" s="58"/>
      <c r="H31" s="58"/>
      <c r="I31" s="58"/>
      <c r="J31" s="58"/>
      <c r="K31" s="58"/>
    </row>
    <row r="32" spans="1:11">
      <c r="A32" s="174"/>
      <c r="E32" s="7"/>
      <c r="F32" s="7"/>
      <c r="G32" s="7"/>
      <c r="H32" s="7"/>
      <c r="I32" s="7"/>
      <c r="J32" s="7"/>
      <c r="K32" s="6"/>
    </row>
    <row r="33" spans="1:11">
      <c r="A33" s="174"/>
      <c r="B33" s="13" t="s">
        <v>14</v>
      </c>
      <c r="C33" s="7" t="s">
        <v>250</v>
      </c>
      <c r="E33" s="58" t="s">
        <v>29</v>
      </c>
      <c r="F33" s="58"/>
      <c r="G33" s="58"/>
      <c r="H33" s="58"/>
      <c r="I33" s="58"/>
      <c r="J33" s="58"/>
      <c r="K33" s="58"/>
    </row>
    <row r="34" spans="1:11">
      <c r="A34" s="174"/>
      <c r="E34" s="7"/>
      <c r="F34" s="7"/>
      <c r="G34" s="7"/>
      <c r="H34" s="7"/>
      <c r="I34" s="7"/>
      <c r="J34" s="7"/>
      <c r="K34" s="6"/>
    </row>
    <row r="35" spans="1:11" ht="33.75">
      <c r="A35" s="174"/>
      <c r="B35" s="13" t="s">
        <v>16</v>
      </c>
      <c r="C35" s="7" t="s">
        <v>251</v>
      </c>
      <c r="E35" s="58" t="s">
        <v>29</v>
      </c>
      <c r="F35" s="58"/>
      <c r="G35" s="58"/>
      <c r="H35" s="58"/>
      <c r="I35" s="58"/>
      <c r="J35" s="58"/>
      <c r="K35" s="58"/>
    </row>
    <row r="36" spans="1:11">
      <c r="A36" s="174"/>
    </row>
    <row r="37" spans="1:11">
      <c r="A37" s="172" t="s">
        <v>26</v>
      </c>
      <c r="C37" s="6" t="s">
        <v>252</v>
      </c>
      <c r="D37" s="6"/>
    </row>
    <row r="38" spans="1:11">
      <c r="A38" s="172"/>
      <c r="D38" s="8"/>
    </row>
    <row r="39" spans="1:11" ht="22.5">
      <c r="A39" s="185"/>
      <c r="B39" s="13" t="s">
        <v>12</v>
      </c>
      <c r="C39" s="7" t="s">
        <v>253</v>
      </c>
      <c r="E39" s="73" t="s">
        <v>28</v>
      </c>
      <c r="F39" s="58"/>
      <c r="G39" s="58"/>
      <c r="H39" s="58"/>
      <c r="I39" s="58"/>
      <c r="J39" s="58"/>
      <c r="K39" s="58"/>
    </row>
    <row r="40" spans="1:11">
      <c r="A40" s="185"/>
      <c r="E40" s="11"/>
      <c r="F40" s="11"/>
      <c r="G40" s="11"/>
      <c r="H40" s="11"/>
      <c r="I40" s="11"/>
      <c r="J40" s="11"/>
      <c r="K40" s="11"/>
    </row>
    <row r="41" spans="1:11" ht="33.75">
      <c r="A41" s="185"/>
      <c r="B41" s="13" t="s">
        <v>14</v>
      </c>
      <c r="C41" s="7" t="s">
        <v>254</v>
      </c>
      <c r="E41" s="73" t="s">
        <v>28</v>
      </c>
      <c r="F41" s="58"/>
      <c r="G41" s="58"/>
      <c r="H41" s="58"/>
      <c r="I41" s="58"/>
      <c r="J41" s="58"/>
      <c r="K41" s="58"/>
    </row>
    <row r="42" spans="1:11">
      <c r="A42" s="185"/>
      <c r="E42" s="11"/>
      <c r="F42" s="11"/>
      <c r="G42" s="11"/>
      <c r="H42" s="11"/>
      <c r="I42" s="11"/>
      <c r="J42" s="11"/>
      <c r="K42" s="11"/>
    </row>
    <row r="43" spans="1:11" ht="22.5">
      <c r="A43" s="185"/>
      <c r="B43" s="13" t="s">
        <v>16</v>
      </c>
      <c r="C43" s="7" t="s">
        <v>255</v>
      </c>
      <c r="E43" s="73" t="s">
        <v>28</v>
      </c>
      <c r="F43" s="58"/>
      <c r="G43" s="58"/>
      <c r="H43" s="58"/>
      <c r="I43" s="58"/>
      <c r="J43" s="58"/>
      <c r="K43" s="58"/>
    </row>
    <row r="44" spans="1:11">
      <c r="A44" s="185"/>
      <c r="D44" s="8"/>
    </row>
    <row r="45" spans="1:11">
      <c r="A45" s="172" t="s">
        <v>27</v>
      </c>
      <c r="C45" s="6" t="s">
        <v>256</v>
      </c>
      <c r="D45" s="6"/>
      <c r="E45" s="73" t="s">
        <v>28</v>
      </c>
      <c r="F45" s="58"/>
      <c r="G45" s="58"/>
      <c r="H45" s="58"/>
      <c r="I45" s="58"/>
      <c r="J45" s="58"/>
      <c r="K45" s="58"/>
    </row>
    <row r="46" spans="1:11">
      <c r="A46" s="172"/>
      <c r="D46" s="8"/>
    </row>
    <row r="47" spans="1:11">
      <c r="A47" s="185"/>
      <c r="B47" s="13" t="s">
        <v>12</v>
      </c>
      <c r="C47" s="7" t="s">
        <v>257</v>
      </c>
      <c r="E47" s="58" t="s">
        <v>29</v>
      </c>
      <c r="F47" s="58"/>
      <c r="G47" s="58"/>
      <c r="H47" s="58"/>
      <c r="I47" s="58"/>
      <c r="J47" s="58"/>
      <c r="K47" s="58"/>
    </row>
    <row r="48" spans="1:11">
      <c r="A48" s="185"/>
    </row>
    <row r="49" spans="1:11" ht="22.5">
      <c r="A49" s="185"/>
      <c r="B49" s="13" t="s">
        <v>14</v>
      </c>
      <c r="C49" s="7" t="s">
        <v>258</v>
      </c>
      <c r="E49" s="58" t="s">
        <v>29</v>
      </c>
      <c r="F49" s="58"/>
      <c r="G49" s="58"/>
      <c r="H49" s="58"/>
      <c r="I49" s="58"/>
      <c r="J49" s="58"/>
      <c r="K49" s="58"/>
    </row>
    <row r="50" spans="1:11">
      <c r="A50" s="185"/>
      <c r="D50" s="8"/>
    </row>
    <row r="51" spans="1:11">
      <c r="A51" s="172" t="s">
        <v>31</v>
      </c>
      <c r="B51" s="13" t="s">
        <v>12</v>
      </c>
      <c r="C51" s="7" t="s">
        <v>298</v>
      </c>
      <c r="E51" s="58" t="s">
        <v>29</v>
      </c>
      <c r="F51" s="58"/>
      <c r="G51" s="58"/>
      <c r="H51" s="58"/>
      <c r="I51" s="58"/>
      <c r="J51" s="58"/>
      <c r="K51" s="58"/>
    </row>
    <row r="52" spans="1:11">
      <c r="A52" s="185"/>
      <c r="D52" s="8"/>
    </row>
    <row r="53" spans="1:11">
      <c r="A53" s="185"/>
      <c r="B53" s="13" t="s">
        <v>14</v>
      </c>
      <c r="C53" s="7" t="s">
        <v>259</v>
      </c>
      <c r="E53" s="58" t="s">
        <v>29</v>
      </c>
      <c r="F53" s="58"/>
      <c r="G53" s="58"/>
      <c r="H53" s="58"/>
      <c r="I53" s="58"/>
      <c r="J53" s="58"/>
      <c r="K53" s="58"/>
    </row>
    <row r="54" spans="1:11">
      <c r="A54" s="185"/>
      <c r="D54" s="8"/>
    </row>
    <row r="55" spans="1:11">
      <c r="A55" s="185"/>
      <c r="B55" s="13" t="s">
        <v>16</v>
      </c>
      <c r="C55" s="7" t="s">
        <v>260</v>
      </c>
      <c r="D55" s="8"/>
      <c r="E55" s="73" t="s">
        <v>28</v>
      </c>
      <c r="F55" s="58"/>
      <c r="G55" s="58"/>
      <c r="H55" s="58"/>
      <c r="I55" s="58"/>
      <c r="J55" s="58"/>
      <c r="K55" s="58"/>
    </row>
    <row r="56" spans="1:11">
      <c r="A56" s="185"/>
      <c r="D56" s="8"/>
    </row>
    <row r="57" spans="1:11" ht="22.5">
      <c r="A57" s="185"/>
      <c r="B57" s="13" t="s">
        <v>17</v>
      </c>
      <c r="C57" s="7" t="s">
        <v>261</v>
      </c>
      <c r="E57" s="58" t="s">
        <v>29</v>
      </c>
      <c r="F57" s="58"/>
      <c r="G57" s="58"/>
      <c r="H57" s="58"/>
      <c r="I57" s="58"/>
      <c r="J57" s="58"/>
      <c r="K57" s="58"/>
    </row>
    <row r="58" spans="1:11">
      <c r="A58" s="185"/>
      <c r="D58" s="8"/>
    </row>
    <row r="59" spans="1:11">
      <c r="A59" s="185"/>
      <c r="B59" s="13" t="s">
        <v>18</v>
      </c>
      <c r="C59" s="7" t="s">
        <v>262</v>
      </c>
      <c r="E59" s="73" t="s">
        <v>28</v>
      </c>
      <c r="F59" s="58"/>
      <c r="G59" s="58"/>
      <c r="H59" s="58"/>
      <c r="I59" s="58"/>
      <c r="J59" s="58"/>
      <c r="K59" s="58"/>
    </row>
    <row r="60" spans="1:11">
      <c r="A60" s="185"/>
      <c r="D60" s="8"/>
    </row>
    <row r="61" spans="1:11" ht="22.5">
      <c r="A61" s="172" t="s">
        <v>32</v>
      </c>
      <c r="C61" s="7" t="s">
        <v>263</v>
      </c>
      <c r="E61" s="58" t="s">
        <v>29</v>
      </c>
      <c r="F61" s="58"/>
      <c r="G61" s="58"/>
      <c r="H61" s="58"/>
      <c r="I61" s="58"/>
      <c r="J61" s="58"/>
      <c r="K61" s="58"/>
    </row>
    <row r="62" spans="1:11">
      <c r="A62" s="185"/>
      <c r="D62" s="8"/>
    </row>
    <row r="63" spans="1:11" ht="22.5">
      <c r="A63" s="172" t="s">
        <v>33</v>
      </c>
      <c r="B63" s="13" t="s">
        <v>12</v>
      </c>
      <c r="C63" s="7" t="s">
        <v>264</v>
      </c>
      <c r="D63" s="8"/>
      <c r="E63" s="58" t="s">
        <v>29</v>
      </c>
      <c r="F63" s="58"/>
      <c r="G63" s="58"/>
      <c r="H63" s="58"/>
      <c r="I63" s="58"/>
      <c r="J63" s="58"/>
      <c r="K63" s="58"/>
    </row>
    <row r="64" spans="1:11">
      <c r="A64" s="185"/>
      <c r="D64" s="8"/>
    </row>
    <row r="65" spans="1:11">
      <c r="A65" s="185"/>
      <c r="B65" s="13" t="s">
        <v>14</v>
      </c>
      <c r="C65" s="7" t="s">
        <v>265</v>
      </c>
      <c r="E65" s="73" t="s">
        <v>28</v>
      </c>
      <c r="F65" s="58"/>
      <c r="G65" s="58"/>
      <c r="H65" s="58"/>
      <c r="I65" s="58"/>
      <c r="J65" s="58"/>
      <c r="K65" s="58"/>
    </row>
    <row r="66" spans="1:11">
      <c r="A66" s="185"/>
      <c r="D66" s="8"/>
    </row>
    <row r="67" spans="1:11">
      <c r="A67" s="185"/>
      <c r="B67" s="13" t="s">
        <v>16</v>
      </c>
      <c r="C67" s="7" t="s">
        <v>266</v>
      </c>
      <c r="E67" s="58" t="s">
        <v>29</v>
      </c>
      <c r="F67" s="58"/>
      <c r="G67" s="58"/>
      <c r="H67" s="58"/>
      <c r="I67" s="58"/>
      <c r="J67" s="58"/>
      <c r="K67" s="58"/>
    </row>
    <row r="68" spans="1:11">
      <c r="A68" s="185"/>
      <c r="D68" s="8"/>
    </row>
    <row r="69" spans="1:11" ht="22.5">
      <c r="A69" s="185"/>
      <c r="B69" s="13" t="s">
        <v>17</v>
      </c>
      <c r="C69" s="7" t="s">
        <v>267</v>
      </c>
      <c r="E69" s="58" t="s">
        <v>29</v>
      </c>
      <c r="F69" s="58"/>
      <c r="G69" s="58"/>
      <c r="H69" s="58"/>
      <c r="I69" s="58"/>
      <c r="J69" s="58"/>
      <c r="K69" s="58"/>
    </row>
    <row r="70" spans="1:11">
      <c r="A70" s="185"/>
      <c r="D70" s="8"/>
    </row>
    <row r="71" spans="1:11">
      <c r="A71" s="172" t="s">
        <v>34</v>
      </c>
      <c r="B71" s="13" t="s">
        <v>12</v>
      </c>
      <c r="C71" s="7" t="s">
        <v>268</v>
      </c>
      <c r="E71" s="58" t="s">
        <v>29</v>
      </c>
      <c r="F71" s="58"/>
      <c r="G71" s="58"/>
      <c r="H71" s="58"/>
      <c r="I71" s="58"/>
      <c r="J71" s="58"/>
      <c r="K71" s="58"/>
    </row>
    <row r="72" spans="1:11">
      <c r="A72" s="172"/>
      <c r="D72" s="8"/>
      <c r="E72" s="11"/>
      <c r="F72" s="11"/>
      <c r="G72" s="11"/>
      <c r="H72" s="11"/>
      <c r="I72" s="11"/>
      <c r="J72" s="11"/>
      <c r="K72" s="11"/>
    </row>
    <row r="73" spans="1:11">
      <c r="A73" s="172"/>
      <c r="B73" s="13" t="s">
        <v>14</v>
      </c>
      <c r="C73" s="7" t="s">
        <v>269</v>
      </c>
      <c r="E73" s="58" t="s">
        <v>29</v>
      </c>
      <c r="F73" s="58"/>
      <c r="G73" s="58"/>
      <c r="H73" s="58"/>
      <c r="I73" s="58"/>
      <c r="J73" s="58"/>
      <c r="K73" s="58"/>
    </row>
    <row r="74" spans="1:11">
      <c r="A74" s="172"/>
      <c r="D74" s="8"/>
      <c r="E74" s="11"/>
      <c r="F74" s="11"/>
      <c r="G74" s="11"/>
      <c r="H74" s="11"/>
      <c r="I74" s="11"/>
      <c r="J74" s="11"/>
      <c r="K74" s="11"/>
    </row>
    <row r="75" spans="1:11" ht="22.5">
      <c r="A75" s="172"/>
      <c r="B75" s="13" t="s">
        <v>16</v>
      </c>
      <c r="C75" s="7" t="s">
        <v>270</v>
      </c>
      <c r="E75" s="58" t="s">
        <v>29</v>
      </c>
      <c r="F75" s="58"/>
      <c r="G75" s="58"/>
      <c r="H75" s="58"/>
      <c r="I75" s="58"/>
      <c r="J75" s="58"/>
      <c r="K75" s="58"/>
    </row>
    <row r="76" spans="1:11">
      <c r="A76" s="172"/>
      <c r="D76" s="8"/>
      <c r="E76" s="11"/>
      <c r="F76" s="11"/>
      <c r="G76" s="11"/>
      <c r="H76" s="11"/>
      <c r="I76" s="11"/>
      <c r="J76" s="11"/>
      <c r="K76" s="11"/>
    </row>
    <row r="77" spans="1:11" ht="22.5">
      <c r="A77" s="172" t="s">
        <v>35</v>
      </c>
      <c r="C77" s="7" t="s">
        <v>271</v>
      </c>
      <c r="E77" s="73" t="s">
        <v>28</v>
      </c>
      <c r="F77" s="58"/>
      <c r="G77" s="58"/>
      <c r="H77" s="58"/>
      <c r="I77" s="58"/>
      <c r="J77" s="58"/>
      <c r="K77" s="58"/>
    </row>
    <row r="78" spans="1:11">
      <c r="A78" s="172"/>
      <c r="D78" s="8"/>
      <c r="E78" s="11"/>
      <c r="F78" s="11"/>
      <c r="G78" s="11"/>
      <c r="H78" s="11"/>
      <c r="I78" s="11"/>
      <c r="J78" s="11"/>
      <c r="K78" s="11"/>
    </row>
    <row r="79" spans="1:11" ht="22.5">
      <c r="A79" s="172" t="s">
        <v>36</v>
      </c>
      <c r="C79" s="7" t="s">
        <v>272</v>
      </c>
      <c r="E79" s="73" t="s">
        <v>28</v>
      </c>
      <c r="F79" s="58"/>
      <c r="G79" s="58"/>
      <c r="H79" s="58"/>
      <c r="I79" s="58"/>
      <c r="J79" s="58"/>
      <c r="K79" s="58"/>
    </row>
    <row r="80" spans="1:11">
      <c r="A80" s="172"/>
      <c r="D80" s="8"/>
      <c r="E80" s="11"/>
      <c r="F80" s="11"/>
      <c r="G80" s="11"/>
      <c r="H80" s="11"/>
      <c r="I80" s="11"/>
      <c r="J80" s="11"/>
      <c r="K80" s="11"/>
    </row>
    <row r="81" spans="1:11">
      <c r="A81" s="172" t="s">
        <v>37</v>
      </c>
      <c r="C81" s="7" t="s">
        <v>273</v>
      </c>
      <c r="D81" s="8"/>
      <c r="E81" s="11"/>
      <c r="F81" s="11"/>
      <c r="G81" s="11"/>
      <c r="H81" s="11"/>
      <c r="I81" s="11"/>
      <c r="J81" s="11"/>
      <c r="K81" s="11"/>
    </row>
    <row r="82" spans="1:11">
      <c r="A82" s="172"/>
      <c r="D82" s="8"/>
      <c r="E82" s="11"/>
      <c r="F82" s="11"/>
      <c r="G82" s="11"/>
      <c r="H82" s="11"/>
      <c r="I82" s="11"/>
      <c r="J82" s="11"/>
      <c r="K82" s="11"/>
    </row>
    <row r="83" spans="1:11">
      <c r="A83" s="172"/>
      <c r="B83" s="13" t="s">
        <v>12</v>
      </c>
      <c r="C83" s="7" t="s">
        <v>274</v>
      </c>
      <c r="E83" s="73" t="s">
        <v>28</v>
      </c>
      <c r="F83" s="58"/>
      <c r="G83" s="58"/>
      <c r="H83" s="58"/>
      <c r="I83" s="58"/>
      <c r="J83" s="58"/>
      <c r="K83" s="58"/>
    </row>
    <row r="84" spans="1:11">
      <c r="A84" s="172"/>
      <c r="D84" s="8"/>
      <c r="E84" s="11"/>
      <c r="F84" s="11"/>
      <c r="G84" s="11"/>
      <c r="H84" s="11"/>
      <c r="I84" s="11"/>
      <c r="J84" s="11"/>
      <c r="K84" s="11"/>
    </row>
    <row r="85" spans="1:11" ht="22.5">
      <c r="A85" s="172"/>
      <c r="B85" s="13" t="s">
        <v>14</v>
      </c>
      <c r="C85" s="7" t="s">
        <v>275</v>
      </c>
      <c r="E85" s="73" t="s">
        <v>28</v>
      </c>
      <c r="F85" s="58"/>
      <c r="G85" s="58"/>
      <c r="H85" s="58"/>
      <c r="I85" s="58"/>
      <c r="J85" s="58"/>
      <c r="K85" s="58"/>
    </row>
    <row r="86" spans="1:11">
      <c r="A86" s="172"/>
      <c r="F86" s="11"/>
      <c r="G86" s="11"/>
      <c r="H86" s="11"/>
      <c r="I86" s="11"/>
      <c r="J86" s="11"/>
      <c r="K86" s="11"/>
    </row>
    <row r="87" spans="1:11" ht="22.5">
      <c r="A87" s="172"/>
      <c r="B87" s="13" t="s">
        <v>16</v>
      </c>
      <c r="C87" s="7" t="s">
        <v>276</v>
      </c>
      <c r="E87" s="58" t="s">
        <v>29</v>
      </c>
      <c r="F87" s="58"/>
      <c r="G87" s="58"/>
      <c r="H87" s="58"/>
      <c r="I87" s="58"/>
      <c r="J87" s="58"/>
      <c r="K87" s="58"/>
    </row>
    <row r="88" spans="1:11">
      <c r="A88" s="172"/>
      <c r="F88" s="11"/>
      <c r="G88" s="11"/>
      <c r="H88" s="11"/>
      <c r="I88" s="11"/>
      <c r="J88" s="11"/>
      <c r="K88" s="11"/>
    </row>
    <row r="89" spans="1:11">
      <c r="A89" s="172" t="s">
        <v>38</v>
      </c>
      <c r="C89" s="7" t="s">
        <v>277</v>
      </c>
      <c r="D89" s="8"/>
      <c r="F89" s="11"/>
      <c r="G89" s="11"/>
      <c r="H89" s="11"/>
      <c r="I89" s="11"/>
      <c r="J89" s="11"/>
      <c r="K89" s="11"/>
    </row>
    <row r="90" spans="1:11">
      <c r="A90" s="172"/>
      <c r="F90" s="11"/>
      <c r="G90" s="11"/>
      <c r="H90" s="11"/>
      <c r="I90" s="11"/>
      <c r="J90" s="11"/>
      <c r="K90" s="11"/>
    </row>
    <row r="91" spans="1:11" ht="22.5">
      <c r="A91" s="172"/>
      <c r="B91" s="13" t="s">
        <v>12</v>
      </c>
      <c r="C91" s="7" t="s">
        <v>278</v>
      </c>
      <c r="E91" s="58" t="s">
        <v>29</v>
      </c>
      <c r="F91" s="58"/>
      <c r="G91" s="58"/>
      <c r="H91" s="58"/>
      <c r="I91" s="58"/>
      <c r="J91" s="58"/>
      <c r="K91" s="58"/>
    </row>
    <row r="92" spans="1:11">
      <c r="A92" s="172"/>
      <c r="F92" s="11"/>
      <c r="G92" s="11"/>
      <c r="H92" s="11"/>
      <c r="I92" s="11"/>
      <c r="J92" s="11"/>
      <c r="K92" s="11"/>
    </row>
    <row r="93" spans="1:11">
      <c r="A93" s="172"/>
      <c r="B93" s="13" t="s">
        <v>14</v>
      </c>
      <c r="C93" s="7" t="s">
        <v>279</v>
      </c>
      <c r="E93" s="58" t="s">
        <v>29</v>
      </c>
      <c r="F93" s="58"/>
      <c r="G93" s="58"/>
      <c r="H93" s="58"/>
      <c r="I93" s="58"/>
      <c r="J93" s="58"/>
      <c r="K93" s="58"/>
    </row>
    <row r="94" spans="1:11">
      <c r="A94" s="172"/>
      <c r="F94" s="11"/>
      <c r="G94" s="11"/>
      <c r="H94" s="11"/>
      <c r="I94" s="11"/>
      <c r="J94" s="11"/>
      <c r="K94" s="11"/>
    </row>
    <row r="95" spans="1:11" ht="22.5">
      <c r="A95" s="186" t="s">
        <v>39</v>
      </c>
      <c r="B95" s="13" t="s">
        <v>12</v>
      </c>
      <c r="C95" s="7" t="s">
        <v>280</v>
      </c>
      <c r="E95" s="73" t="s">
        <v>28</v>
      </c>
      <c r="F95" s="58"/>
      <c r="G95" s="58"/>
      <c r="H95" s="58"/>
      <c r="I95" s="58"/>
      <c r="J95" s="58"/>
      <c r="K95" s="58"/>
    </row>
    <row r="96" spans="1:11">
      <c r="A96" s="172"/>
      <c r="F96" s="11"/>
      <c r="G96" s="11"/>
      <c r="H96" s="11"/>
      <c r="I96" s="11"/>
      <c r="J96" s="11"/>
      <c r="K96" s="11"/>
    </row>
    <row r="97" spans="1:19">
      <c r="A97" s="172"/>
      <c r="B97" s="13" t="s">
        <v>14</v>
      </c>
      <c r="C97" s="7" t="s">
        <v>281</v>
      </c>
      <c r="E97" s="58" t="s">
        <v>29</v>
      </c>
      <c r="F97" s="58"/>
      <c r="G97" s="58"/>
      <c r="H97" s="58"/>
      <c r="I97" s="58"/>
      <c r="J97" s="58"/>
      <c r="K97" s="58"/>
    </row>
    <row r="98" spans="1:19">
      <c r="A98" s="172"/>
      <c r="F98" s="11"/>
      <c r="G98" s="11"/>
      <c r="H98" s="11"/>
      <c r="I98" s="11"/>
      <c r="J98" s="11"/>
      <c r="K98" s="11"/>
    </row>
    <row r="99" spans="1:19" ht="22.5">
      <c r="A99" s="172"/>
      <c r="B99" s="13" t="s">
        <v>16</v>
      </c>
      <c r="C99" s="7" t="s">
        <v>43</v>
      </c>
      <c r="E99" s="58" t="s">
        <v>29</v>
      </c>
      <c r="F99" s="58"/>
      <c r="G99" s="58"/>
      <c r="H99" s="58"/>
      <c r="I99" s="58"/>
      <c r="J99" s="58"/>
      <c r="K99" s="58"/>
    </row>
    <row r="100" spans="1:19">
      <c r="A100" s="172"/>
      <c r="F100" s="11"/>
      <c r="G100" s="11"/>
      <c r="H100" s="11"/>
      <c r="I100" s="11"/>
      <c r="J100" s="11"/>
      <c r="K100" s="11"/>
    </row>
    <row r="101" spans="1:19">
      <c r="A101" s="172"/>
      <c r="B101" s="13" t="s">
        <v>17</v>
      </c>
      <c r="C101" s="7" t="s">
        <v>282</v>
      </c>
      <c r="E101" s="58" t="s">
        <v>29</v>
      </c>
      <c r="F101" s="58"/>
      <c r="G101" s="58"/>
      <c r="H101" s="58"/>
      <c r="I101" s="58"/>
      <c r="J101" s="58"/>
      <c r="K101" s="58"/>
    </row>
    <row r="102" spans="1:19">
      <c r="A102" s="172"/>
      <c r="F102" s="11"/>
      <c r="G102" s="11"/>
      <c r="H102" s="11"/>
      <c r="I102" s="11"/>
      <c r="J102" s="11"/>
      <c r="K102" s="11"/>
      <c r="S102" s="5"/>
    </row>
    <row r="103" spans="1:19">
      <c r="A103" s="172"/>
      <c r="B103" s="13" t="s">
        <v>18</v>
      </c>
      <c r="C103" s="7" t="s">
        <v>6</v>
      </c>
      <c r="E103" s="73" t="s">
        <v>28</v>
      </c>
      <c r="F103" s="58"/>
      <c r="G103" s="58"/>
      <c r="H103" s="58"/>
      <c r="I103" s="58"/>
      <c r="J103" s="58"/>
      <c r="K103" s="58"/>
      <c r="S103" s="5"/>
    </row>
    <row r="104" spans="1:19">
      <c r="A104" s="172"/>
      <c r="F104" s="11"/>
      <c r="G104" s="11"/>
      <c r="H104" s="11"/>
      <c r="I104" s="11"/>
      <c r="J104" s="11"/>
      <c r="K104" s="11"/>
      <c r="S104" s="5"/>
    </row>
    <row r="105" spans="1:19" ht="22.5">
      <c r="A105" s="172"/>
      <c r="B105" s="13" t="s">
        <v>19</v>
      </c>
      <c r="C105" s="7" t="s">
        <v>283</v>
      </c>
      <c r="E105" s="58" t="s">
        <v>29</v>
      </c>
      <c r="F105" s="58"/>
      <c r="G105" s="58"/>
      <c r="H105" s="58"/>
      <c r="I105" s="58"/>
      <c r="J105" s="58"/>
      <c r="K105" s="58"/>
    </row>
    <row r="106" spans="1:19">
      <c r="A106" s="172"/>
      <c r="F106" s="11"/>
      <c r="G106" s="11"/>
      <c r="H106" s="11"/>
      <c r="I106" s="11"/>
      <c r="J106" s="11"/>
      <c r="K106" s="11"/>
    </row>
    <row r="107" spans="1:19" ht="22.5">
      <c r="A107" s="172"/>
      <c r="B107" s="13" t="s">
        <v>20</v>
      </c>
      <c r="C107" s="7" t="s">
        <v>284</v>
      </c>
      <c r="E107" s="58" t="s">
        <v>29</v>
      </c>
      <c r="F107" s="58"/>
      <c r="G107" s="58"/>
      <c r="H107" s="58"/>
      <c r="I107" s="58"/>
      <c r="J107" s="58"/>
      <c r="K107" s="58"/>
    </row>
    <row r="108" spans="1:19">
      <c r="A108" s="172"/>
      <c r="F108" s="11"/>
      <c r="G108" s="11"/>
      <c r="H108" s="11"/>
      <c r="I108" s="11"/>
      <c r="J108" s="11"/>
      <c r="K108" s="11"/>
    </row>
    <row r="109" spans="1:19" ht="32.25" customHeight="1">
      <c r="A109" s="187" t="s">
        <v>40</v>
      </c>
      <c r="C109" s="235" t="s">
        <v>285</v>
      </c>
      <c r="D109" s="235"/>
      <c r="E109" s="235"/>
      <c r="F109" s="235"/>
      <c r="G109" s="235"/>
      <c r="H109" s="235"/>
      <c r="I109" s="235"/>
      <c r="J109" s="235"/>
      <c r="K109" s="235"/>
    </row>
    <row r="110" spans="1:19">
      <c r="A110" s="172"/>
      <c r="F110" s="11"/>
      <c r="G110" s="11"/>
      <c r="H110" s="11"/>
      <c r="I110" s="11"/>
      <c r="J110" s="11"/>
      <c r="K110" s="11"/>
    </row>
    <row r="111" spans="1:19" ht="22.5">
      <c r="A111" s="172"/>
      <c r="B111" s="13" t="s">
        <v>12</v>
      </c>
      <c r="C111" s="7" t="s">
        <v>286</v>
      </c>
      <c r="E111" s="73" t="s">
        <v>28</v>
      </c>
      <c r="F111" s="58"/>
      <c r="G111" s="58"/>
      <c r="H111" s="58"/>
      <c r="I111" s="58"/>
      <c r="J111" s="58"/>
      <c r="K111" s="58"/>
    </row>
    <row r="112" spans="1:19">
      <c r="A112" s="172"/>
      <c r="F112" s="11"/>
      <c r="G112" s="11"/>
      <c r="H112" s="11"/>
      <c r="I112" s="11"/>
      <c r="J112" s="11"/>
      <c r="K112" s="11"/>
    </row>
    <row r="113" spans="1:11">
      <c r="A113" s="172"/>
      <c r="B113" s="13" t="s">
        <v>14</v>
      </c>
      <c r="C113" s="7" t="s">
        <v>287</v>
      </c>
      <c r="E113" s="58" t="s">
        <v>29</v>
      </c>
      <c r="F113" s="58"/>
      <c r="G113" s="58"/>
      <c r="H113" s="58"/>
      <c r="I113" s="58"/>
      <c r="J113" s="58"/>
      <c r="K113" s="58"/>
    </row>
    <row r="114" spans="1:11">
      <c r="A114" s="172"/>
      <c r="F114" s="11"/>
      <c r="G114" s="11"/>
      <c r="H114" s="11"/>
      <c r="I114" s="11"/>
      <c r="J114" s="11"/>
      <c r="K114" s="11"/>
    </row>
    <row r="115" spans="1:11">
      <c r="A115" s="172"/>
      <c r="B115" s="13" t="s">
        <v>16</v>
      </c>
      <c r="C115" s="7" t="s">
        <v>6</v>
      </c>
      <c r="E115" s="73" t="s">
        <v>28</v>
      </c>
      <c r="F115" s="58"/>
      <c r="G115" s="58"/>
      <c r="H115" s="58"/>
      <c r="I115" s="58"/>
      <c r="J115" s="58"/>
      <c r="K115" s="58"/>
    </row>
    <row r="116" spans="1:11">
      <c r="A116" s="172"/>
      <c r="F116" s="11"/>
      <c r="G116" s="11"/>
      <c r="H116" s="11"/>
      <c r="I116" s="11"/>
      <c r="J116" s="11"/>
      <c r="K116" s="11"/>
    </row>
    <row r="117" spans="1:11" ht="22.5">
      <c r="A117" s="172"/>
      <c r="B117" s="13" t="s">
        <v>17</v>
      </c>
      <c r="C117" s="7" t="s">
        <v>283</v>
      </c>
      <c r="E117" s="58" t="s">
        <v>29</v>
      </c>
      <c r="F117" s="58"/>
      <c r="G117" s="58"/>
      <c r="H117" s="58"/>
      <c r="I117" s="58"/>
      <c r="J117" s="58"/>
      <c r="K117" s="58"/>
    </row>
    <row r="118" spans="1:11">
      <c r="A118" s="172"/>
      <c r="F118" s="11"/>
      <c r="G118" s="11"/>
      <c r="H118" s="11"/>
      <c r="I118" s="11"/>
      <c r="J118" s="11"/>
      <c r="K118" s="11"/>
    </row>
    <row r="119" spans="1:11" ht="22.5">
      <c r="A119" s="172"/>
      <c r="B119" s="13" t="s">
        <v>18</v>
      </c>
      <c r="C119" s="7" t="s">
        <v>288</v>
      </c>
      <c r="E119" s="58" t="s">
        <v>29</v>
      </c>
      <c r="F119" s="58"/>
      <c r="G119" s="58"/>
      <c r="H119" s="58"/>
      <c r="I119" s="58"/>
      <c r="J119" s="58"/>
      <c r="K119" s="58"/>
    </row>
    <row r="120" spans="1:11">
      <c r="A120" s="172"/>
      <c r="E120" s="11"/>
      <c r="F120" s="11"/>
      <c r="G120" s="11"/>
      <c r="H120" s="11"/>
      <c r="I120" s="11"/>
      <c r="J120" s="11"/>
      <c r="K120" s="11"/>
    </row>
    <row r="121" spans="1:11" ht="45">
      <c r="A121" s="187" t="s">
        <v>41</v>
      </c>
      <c r="C121" s="7" t="s">
        <v>289</v>
      </c>
      <c r="E121" s="58" t="s">
        <v>29</v>
      </c>
      <c r="F121" s="58"/>
      <c r="G121" s="58"/>
      <c r="H121" s="58"/>
      <c r="I121" s="58"/>
      <c r="J121" s="58"/>
      <c r="K121" s="58"/>
    </row>
    <row r="122" spans="1:11">
      <c r="A122" s="187"/>
      <c r="E122" s="11"/>
      <c r="F122" s="11"/>
      <c r="G122" s="11"/>
      <c r="H122" s="11"/>
      <c r="I122" s="11"/>
      <c r="J122" s="11"/>
      <c r="K122" s="11"/>
    </row>
    <row r="123" spans="1:11" ht="45">
      <c r="A123" s="187" t="s">
        <v>42</v>
      </c>
      <c r="B123" s="13" t="s">
        <v>12</v>
      </c>
      <c r="C123" s="7" t="s">
        <v>290</v>
      </c>
      <c r="E123" s="58" t="s">
        <v>29</v>
      </c>
      <c r="F123" s="58"/>
      <c r="G123" s="58"/>
      <c r="H123" s="58"/>
      <c r="I123" s="58"/>
      <c r="J123" s="58"/>
      <c r="K123" s="58"/>
    </row>
    <row r="124" spans="1:11">
      <c r="A124" s="187"/>
      <c r="E124" s="11"/>
      <c r="F124" s="11"/>
      <c r="G124" s="11"/>
      <c r="H124" s="11"/>
      <c r="I124" s="11"/>
      <c r="J124" s="11"/>
      <c r="K124" s="11"/>
    </row>
    <row r="125" spans="1:11">
      <c r="A125" s="187"/>
      <c r="B125" s="13" t="s">
        <v>14</v>
      </c>
      <c r="C125" s="7" t="s">
        <v>291</v>
      </c>
      <c r="E125" s="58" t="s">
        <v>29</v>
      </c>
      <c r="F125" s="58"/>
      <c r="G125" s="58"/>
      <c r="H125" s="58"/>
      <c r="I125" s="58"/>
      <c r="J125" s="58"/>
      <c r="K125" s="58"/>
    </row>
    <row r="126" spans="1:11">
      <c r="A126" s="187"/>
      <c r="E126" s="11"/>
      <c r="F126" s="11"/>
      <c r="G126" s="11"/>
      <c r="H126" s="11"/>
      <c r="I126" s="11"/>
      <c r="J126" s="11"/>
      <c r="K126" s="11"/>
    </row>
    <row r="127" spans="1:11" ht="56.25">
      <c r="A127" s="187" t="s">
        <v>44</v>
      </c>
      <c r="B127" s="13" t="s">
        <v>12</v>
      </c>
      <c r="C127" s="7" t="s">
        <v>292</v>
      </c>
      <c r="E127" s="58" t="s">
        <v>29</v>
      </c>
      <c r="F127" s="58"/>
      <c r="G127" s="58"/>
      <c r="H127" s="58"/>
      <c r="I127" s="58"/>
      <c r="J127" s="58"/>
      <c r="K127" s="58"/>
    </row>
    <row r="128" spans="1:11">
      <c r="A128" s="187"/>
      <c r="E128" s="11"/>
      <c r="F128" s="11"/>
      <c r="G128" s="11"/>
      <c r="H128" s="11"/>
      <c r="I128" s="11"/>
      <c r="J128" s="11"/>
      <c r="K128" s="11"/>
    </row>
    <row r="129" spans="1:11" ht="22.5">
      <c r="A129" s="187"/>
      <c r="B129" s="13" t="s">
        <v>14</v>
      </c>
      <c r="C129" s="7" t="s">
        <v>293</v>
      </c>
      <c r="E129" s="58" t="s">
        <v>29</v>
      </c>
      <c r="F129" s="58"/>
      <c r="G129" s="58"/>
      <c r="H129" s="58"/>
      <c r="I129" s="58"/>
      <c r="J129" s="58"/>
      <c r="K129" s="58"/>
    </row>
    <row r="130" spans="1:11">
      <c r="A130" s="187"/>
      <c r="E130" s="11"/>
      <c r="F130" s="11"/>
      <c r="G130" s="11"/>
      <c r="H130" s="11"/>
      <c r="I130" s="11"/>
      <c r="J130" s="11"/>
      <c r="K130" s="11"/>
    </row>
    <row r="131" spans="1:11" ht="22.5">
      <c r="A131" s="187" t="s">
        <v>45</v>
      </c>
      <c r="B131" s="13" t="s">
        <v>12</v>
      </c>
      <c r="C131" s="7" t="s">
        <v>294</v>
      </c>
      <c r="E131" s="73" t="s">
        <v>28</v>
      </c>
      <c r="F131" s="58"/>
      <c r="G131" s="58"/>
      <c r="H131" s="58"/>
      <c r="I131" s="58"/>
      <c r="J131" s="58"/>
      <c r="K131" s="58"/>
    </row>
    <row r="132" spans="1:11">
      <c r="A132" s="187"/>
      <c r="E132" s="11"/>
      <c r="F132" s="11"/>
      <c r="G132" s="11"/>
      <c r="H132" s="11"/>
      <c r="I132" s="11"/>
      <c r="J132" s="11"/>
      <c r="K132" s="11"/>
    </row>
    <row r="133" spans="1:11">
      <c r="A133" s="187"/>
      <c r="B133" s="13" t="s">
        <v>14</v>
      </c>
      <c r="C133" s="7" t="s">
        <v>295</v>
      </c>
      <c r="E133" s="58" t="s">
        <v>29</v>
      </c>
      <c r="F133" s="58"/>
      <c r="G133" s="58"/>
      <c r="H133" s="58"/>
      <c r="I133" s="58"/>
      <c r="J133" s="58"/>
      <c r="K133" s="58"/>
    </row>
    <row r="134" spans="1:11">
      <c r="A134" s="187"/>
      <c r="E134" s="11"/>
      <c r="F134" s="11"/>
      <c r="G134" s="11"/>
      <c r="H134" s="11"/>
      <c r="I134" s="11"/>
      <c r="J134" s="11"/>
      <c r="K134" s="11"/>
    </row>
    <row r="135" spans="1:11" ht="22.5">
      <c r="A135" s="187" t="s">
        <v>46</v>
      </c>
      <c r="C135" s="7" t="s">
        <v>296</v>
      </c>
      <c r="E135" s="58" t="s">
        <v>29</v>
      </c>
      <c r="F135" s="58"/>
      <c r="G135" s="58"/>
      <c r="H135" s="58"/>
      <c r="I135" s="58"/>
      <c r="J135" s="58"/>
      <c r="K135" s="58"/>
    </row>
    <row r="136" spans="1:11">
      <c r="A136" s="187"/>
      <c r="E136" s="11"/>
      <c r="F136" s="11"/>
      <c r="G136" s="11"/>
      <c r="H136" s="11"/>
      <c r="I136" s="11"/>
      <c r="J136" s="11"/>
      <c r="K136" s="11"/>
    </row>
    <row r="137" spans="1:11" ht="22.5">
      <c r="A137" s="187" t="s">
        <v>47</v>
      </c>
      <c r="C137" s="7" t="s">
        <v>297</v>
      </c>
      <c r="E137" s="58" t="s">
        <v>29</v>
      </c>
      <c r="F137" s="58"/>
      <c r="G137" s="58"/>
      <c r="H137" s="58"/>
      <c r="I137" s="58"/>
      <c r="J137" s="58"/>
      <c r="K137" s="58"/>
    </row>
    <row r="138" spans="1:11">
      <c r="A138" s="187"/>
      <c r="E138" s="71"/>
      <c r="F138" s="71"/>
      <c r="G138" s="71"/>
      <c r="H138" s="71"/>
      <c r="I138" s="71"/>
      <c r="J138" s="71"/>
      <c r="K138" s="71"/>
    </row>
    <row r="139" spans="1:11">
      <c r="A139" s="187"/>
      <c r="C139" s="235" t="s">
        <v>52</v>
      </c>
      <c r="D139" s="235"/>
      <c r="E139" s="235"/>
      <c r="F139" s="235"/>
      <c r="G139" s="235"/>
      <c r="H139" s="235"/>
      <c r="I139" s="235"/>
      <c r="J139" s="235"/>
      <c r="K139" s="235"/>
    </row>
    <row r="140" spans="1:11">
      <c r="A140" s="187"/>
      <c r="E140" s="11"/>
      <c r="F140" s="11"/>
      <c r="G140" s="11"/>
      <c r="H140" s="11"/>
      <c r="I140" s="11"/>
      <c r="J140" s="11"/>
      <c r="K140" s="11"/>
    </row>
    <row r="141" spans="1:11">
      <c r="A141" s="188"/>
      <c r="E141" s="7"/>
      <c r="F141" s="11"/>
      <c r="G141" s="11"/>
      <c r="H141" s="11"/>
      <c r="I141" s="11"/>
      <c r="J141" s="11"/>
      <c r="K141" s="11"/>
    </row>
    <row r="142" spans="1:11" ht="33.75">
      <c r="A142" s="187" t="s">
        <v>48</v>
      </c>
      <c r="B142" s="13" t="s">
        <v>12</v>
      </c>
      <c r="C142" s="7" t="s">
        <v>691</v>
      </c>
      <c r="E142" s="58" t="s">
        <v>29</v>
      </c>
      <c r="F142" s="58" t="s">
        <v>29</v>
      </c>
      <c r="G142" s="58" t="s">
        <v>29</v>
      </c>
      <c r="H142" s="58" t="s">
        <v>29</v>
      </c>
      <c r="I142" s="58" t="s">
        <v>29</v>
      </c>
      <c r="J142" s="58" t="s">
        <v>29</v>
      </c>
      <c r="K142" s="58"/>
    </row>
    <row r="143" spans="1:11">
      <c r="E143" s="7"/>
      <c r="F143" s="11"/>
      <c r="G143" s="11"/>
      <c r="H143" s="11"/>
      <c r="I143" s="11"/>
      <c r="J143" s="11"/>
      <c r="K143" s="11"/>
    </row>
    <row r="144" spans="1:11">
      <c r="B144" s="13" t="s">
        <v>14</v>
      </c>
      <c r="C144" s="7" t="s">
        <v>53</v>
      </c>
      <c r="E144" s="58" t="s">
        <v>29</v>
      </c>
      <c r="F144" s="58" t="s">
        <v>29</v>
      </c>
      <c r="G144" s="58" t="s">
        <v>29</v>
      </c>
      <c r="H144" s="58" t="s">
        <v>29</v>
      </c>
      <c r="I144" s="58" t="s">
        <v>29</v>
      </c>
      <c r="J144" s="58" t="s">
        <v>29</v>
      </c>
      <c r="K144" s="58"/>
    </row>
    <row r="145" spans="2:11">
      <c r="E145" s="7"/>
      <c r="F145" s="11"/>
      <c r="G145" s="11"/>
      <c r="H145" s="11"/>
      <c r="I145" s="11"/>
      <c r="J145" s="11"/>
      <c r="K145" s="11"/>
    </row>
    <row r="146" spans="2:11">
      <c r="B146" s="13" t="s">
        <v>16</v>
      </c>
      <c r="C146" s="7" t="s">
        <v>171</v>
      </c>
      <c r="E146" s="58"/>
      <c r="F146" s="58"/>
      <c r="G146" s="58"/>
      <c r="H146" s="58"/>
      <c r="I146" s="58"/>
      <c r="J146" s="58"/>
      <c r="K146" s="58"/>
    </row>
    <row r="147" spans="2:11">
      <c r="E147" s="7"/>
      <c r="F147" s="11"/>
      <c r="G147" s="11"/>
      <c r="H147" s="11"/>
      <c r="I147" s="11"/>
      <c r="J147" s="11"/>
      <c r="K147" s="11"/>
    </row>
  </sheetData>
  <mergeCells count="2">
    <mergeCell ref="C109:K109"/>
    <mergeCell ref="C139:K139"/>
  </mergeCells>
  <conditionalFormatting sqref="E9">
    <cfRule type="cellIs" dxfId="454" priority="175" stopIfTrue="1" operator="equal">
      <formula>"Yes (some; describe)"</formula>
    </cfRule>
    <cfRule type="cellIs" dxfId="453" priority="639" stopIfTrue="1" operator="equal">
      <formula>"No (none)"</formula>
    </cfRule>
    <cfRule type="cellIs" dxfId="452" priority="640" stopIfTrue="1" operator="equal">
      <formula>"Yes (all)"</formula>
    </cfRule>
    <cfRule type="cellIs" dxfId="451" priority="641" stopIfTrue="1" operator="equal">
      <formula>"&lt;Select&gt;"</formula>
    </cfRule>
  </conditionalFormatting>
  <conditionalFormatting sqref="E7">
    <cfRule type="cellIs" dxfId="450" priority="632" stopIfTrue="1" operator="equal">
      <formula>"&lt;Enter&gt;"</formula>
    </cfRule>
  </conditionalFormatting>
  <conditionalFormatting sqref="E40:J40">
    <cfRule type="cellIs" dxfId="449" priority="553" stopIfTrue="1" operator="equal">
      <formula>"&lt;Enter&gt;"</formula>
    </cfRule>
  </conditionalFormatting>
  <conditionalFormatting sqref="E42:J42">
    <cfRule type="cellIs" dxfId="448" priority="552" stopIfTrue="1" operator="equal">
      <formula>"&lt;Enter&gt;"</formula>
    </cfRule>
  </conditionalFormatting>
  <conditionalFormatting sqref="E13">
    <cfRule type="cellIs" dxfId="447" priority="168" stopIfTrue="1" operator="equal">
      <formula>"Yes (midwives) but No (nurse practitioners)"</formula>
    </cfRule>
    <cfRule type="cellIs" dxfId="446" priority="169" stopIfTrue="1" operator="equal">
      <formula>"Yes (nurse practitoners) but No (midwives)"</formula>
    </cfRule>
    <cfRule type="cellIs" dxfId="445" priority="504" stopIfTrue="1" operator="equal">
      <formula>"No (both)"</formula>
    </cfRule>
    <cfRule type="cellIs" dxfId="444" priority="505" stopIfTrue="1" operator="equal">
      <formula>"Yes (both)"</formula>
    </cfRule>
    <cfRule type="cellIs" dxfId="443" priority="506" stopIfTrue="1" operator="equal">
      <formula>"&lt;Select&gt;"</formula>
    </cfRule>
  </conditionalFormatting>
  <conditionalFormatting sqref="E19">
    <cfRule type="cellIs" dxfId="442" priority="499" stopIfTrue="1" operator="equal">
      <formula>"No"</formula>
    </cfRule>
    <cfRule type="cellIs" dxfId="441" priority="500" stopIfTrue="1" operator="equal">
      <formula>"Yes"</formula>
    </cfRule>
    <cfRule type="cellIs" dxfId="440" priority="501" stopIfTrue="1" operator="equal">
      <formula>"&lt;Select&gt;"</formula>
    </cfRule>
  </conditionalFormatting>
  <conditionalFormatting sqref="E51">
    <cfRule type="cellIs" dxfId="439" priority="464" stopIfTrue="1" operator="equal">
      <formula>"No"</formula>
    </cfRule>
    <cfRule type="cellIs" dxfId="438" priority="465" stopIfTrue="1" operator="equal">
      <formula>"Yes"</formula>
    </cfRule>
    <cfRule type="cellIs" dxfId="437" priority="466" stopIfTrue="1" operator="equal">
      <formula>"&lt;Select&gt;"</formula>
    </cfRule>
  </conditionalFormatting>
  <conditionalFormatting sqref="E57">
    <cfRule type="cellIs" dxfId="436" priority="454" stopIfTrue="1" operator="equal">
      <formula>"No"</formula>
    </cfRule>
    <cfRule type="cellIs" dxfId="435" priority="455" stopIfTrue="1" operator="equal">
      <formula>"Yes"</formula>
    </cfRule>
    <cfRule type="cellIs" dxfId="434" priority="456" stopIfTrue="1" operator="equal">
      <formula>"&lt;Select&gt;"</formula>
    </cfRule>
  </conditionalFormatting>
  <conditionalFormatting sqref="E61">
    <cfRule type="cellIs" dxfId="433" priority="448" stopIfTrue="1" operator="equal">
      <formula>"No"</formula>
    </cfRule>
    <cfRule type="cellIs" dxfId="432" priority="449" stopIfTrue="1" operator="equal">
      <formula>"Yes"</formula>
    </cfRule>
    <cfRule type="cellIs" dxfId="431" priority="450" stopIfTrue="1" operator="equal">
      <formula>"&lt;Select&gt;"</formula>
    </cfRule>
  </conditionalFormatting>
  <conditionalFormatting sqref="E63">
    <cfRule type="cellIs" dxfId="430" priority="432" stopIfTrue="1" operator="equal">
      <formula>"No"</formula>
    </cfRule>
    <cfRule type="cellIs" dxfId="429" priority="433" stopIfTrue="1" operator="equal">
      <formula>"Yes"</formula>
    </cfRule>
    <cfRule type="cellIs" dxfId="428" priority="434" stopIfTrue="1" operator="equal">
      <formula>"&lt;Select&gt;"</formula>
    </cfRule>
  </conditionalFormatting>
  <conditionalFormatting sqref="F63:J63">
    <cfRule type="cellIs" dxfId="427" priority="430" stopIfTrue="1" operator="equal">
      <formula>"No"</formula>
    </cfRule>
    <cfRule type="cellIs" dxfId="426" priority="431" stopIfTrue="1" operator="equal">
      <formula>"Yes"</formula>
    </cfRule>
  </conditionalFormatting>
  <conditionalFormatting sqref="E72 E74 E76 E78 E80:E82 E84">
    <cfRule type="cellIs" dxfId="425" priority="416" stopIfTrue="1" operator="equal">
      <formula>"No"</formula>
    </cfRule>
    <cfRule type="cellIs" dxfId="424" priority="417" stopIfTrue="1" operator="equal">
      <formula>"Yes"</formula>
    </cfRule>
    <cfRule type="cellIs" dxfId="423" priority="418" stopIfTrue="1" operator="equal">
      <formula>"&lt;Select&gt;"</formula>
    </cfRule>
  </conditionalFormatting>
  <conditionalFormatting sqref="F72:J72 F74:J74 F76:J76 F78:J78 F80:J82 F84:J84">
    <cfRule type="cellIs" dxfId="422" priority="414" stopIfTrue="1" operator="equal">
      <formula>"No"</formula>
    </cfRule>
    <cfRule type="cellIs" dxfId="421" priority="415" stopIfTrue="1" operator="equal">
      <formula>"Yes"</formula>
    </cfRule>
  </conditionalFormatting>
  <conditionalFormatting sqref="E91">
    <cfRule type="cellIs" dxfId="420" priority="392" stopIfTrue="1" operator="equal">
      <formula>"No"</formula>
    </cfRule>
    <cfRule type="cellIs" dxfId="419" priority="393" stopIfTrue="1" operator="equal">
      <formula>"Yes"</formula>
    </cfRule>
    <cfRule type="cellIs" dxfId="418" priority="394" stopIfTrue="1" operator="equal">
      <formula>"&lt;Select&gt;"</formula>
    </cfRule>
  </conditionalFormatting>
  <conditionalFormatting sqref="F91">
    <cfRule type="cellIs" dxfId="417" priority="387" stopIfTrue="1" operator="equal">
      <formula>"No"</formula>
    </cfRule>
    <cfRule type="cellIs" dxfId="416" priority="388" stopIfTrue="1" operator="equal">
      <formula>"Yes"</formula>
    </cfRule>
    <cfRule type="cellIs" dxfId="415" priority="389" stopIfTrue="1" operator="equal">
      <formula>"&lt;Select&gt;"</formula>
    </cfRule>
  </conditionalFormatting>
  <conditionalFormatting sqref="G91:J91">
    <cfRule type="cellIs" dxfId="414" priority="384" stopIfTrue="1" operator="equal">
      <formula>"No"</formula>
    </cfRule>
    <cfRule type="cellIs" dxfId="413" priority="385" stopIfTrue="1" operator="equal">
      <formula>"Yes"</formula>
    </cfRule>
    <cfRule type="cellIs" dxfId="412" priority="386" stopIfTrue="1" operator="equal">
      <formula>"&lt;Select&gt;"</formula>
    </cfRule>
  </conditionalFormatting>
  <conditionalFormatting sqref="E93">
    <cfRule type="cellIs" dxfId="411" priority="381" stopIfTrue="1" operator="equal">
      <formula>"No"</formula>
    </cfRule>
    <cfRule type="cellIs" dxfId="410" priority="382" stopIfTrue="1" operator="equal">
      <formula>"Yes"</formula>
    </cfRule>
    <cfRule type="cellIs" dxfId="409" priority="383" stopIfTrue="1" operator="equal">
      <formula>"&lt;Select&gt;"</formula>
    </cfRule>
  </conditionalFormatting>
  <conditionalFormatting sqref="F93">
    <cfRule type="cellIs" dxfId="408" priority="372" stopIfTrue="1" operator="equal">
      <formula>"No"</formula>
    </cfRule>
    <cfRule type="cellIs" dxfId="407" priority="373" stopIfTrue="1" operator="equal">
      <formula>"Yes"</formula>
    </cfRule>
    <cfRule type="cellIs" dxfId="406" priority="374" stopIfTrue="1" operator="equal">
      <formula>"&lt;Select&gt;"</formula>
    </cfRule>
  </conditionalFormatting>
  <conditionalFormatting sqref="G93:J93">
    <cfRule type="cellIs" dxfId="405" priority="369" stopIfTrue="1" operator="equal">
      <formula>"No"</formula>
    </cfRule>
    <cfRule type="cellIs" dxfId="404" priority="370" stopIfTrue="1" operator="equal">
      <formula>"Yes"</formula>
    </cfRule>
    <cfRule type="cellIs" dxfId="403" priority="371" stopIfTrue="1" operator="equal">
      <formula>"&lt;Select&gt;"</formula>
    </cfRule>
  </conditionalFormatting>
  <conditionalFormatting sqref="E97">
    <cfRule type="cellIs" dxfId="402" priority="301" stopIfTrue="1" operator="equal">
      <formula>"No"</formula>
    </cfRule>
    <cfRule type="cellIs" dxfId="401" priority="302" stopIfTrue="1" operator="equal">
      <formula>"Yes"</formula>
    </cfRule>
    <cfRule type="cellIs" dxfId="400" priority="303" stopIfTrue="1" operator="equal">
      <formula>"&lt;Select&gt;"</formula>
    </cfRule>
  </conditionalFormatting>
  <conditionalFormatting sqref="F97:J97">
    <cfRule type="cellIs" dxfId="399" priority="299" stopIfTrue="1" operator="equal">
      <formula>"No"</formula>
    </cfRule>
    <cfRule type="cellIs" dxfId="398" priority="300" stopIfTrue="1" operator="equal">
      <formula>"Yes"</formula>
    </cfRule>
  </conditionalFormatting>
  <conditionalFormatting sqref="E99">
    <cfRule type="cellIs" dxfId="397" priority="296" stopIfTrue="1" operator="equal">
      <formula>"No"</formula>
    </cfRule>
    <cfRule type="cellIs" dxfId="396" priority="297" stopIfTrue="1" operator="equal">
      <formula>"Yes"</formula>
    </cfRule>
    <cfRule type="cellIs" dxfId="395" priority="298" stopIfTrue="1" operator="equal">
      <formula>"&lt;Select&gt;"</formula>
    </cfRule>
  </conditionalFormatting>
  <conditionalFormatting sqref="F99:J99">
    <cfRule type="cellIs" dxfId="394" priority="294" stopIfTrue="1" operator="equal">
      <formula>"No"</formula>
    </cfRule>
    <cfRule type="cellIs" dxfId="393" priority="295" stopIfTrue="1" operator="equal">
      <formula>"Yes"</formula>
    </cfRule>
  </conditionalFormatting>
  <conditionalFormatting sqref="E101">
    <cfRule type="cellIs" dxfId="392" priority="291" stopIfTrue="1" operator="equal">
      <formula>"No"</formula>
    </cfRule>
    <cfRule type="cellIs" dxfId="391" priority="292" stopIfTrue="1" operator="equal">
      <formula>"Yes"</formula>
    </cfRule>
    <cfRule type="cellIs" dxfId="390" priority="293" stopIfTrue="1" operator="equal">
      <formula>"&lt;Select&gt;"</formula>
    </cfRule>
  </conditionalFormatting>
  <conditionalFormatting sqref="F101">
    <cfRule type="cellIs" dxfId="389" priority="286" stopIfTrue="1" operator="equal">
      <formula>"No"</formula>
    </cfRule>
    <cfRule type="cellIs" dxfId="388" priority="287" stopIfTrue="1" operator="equal">
      <formula>"Yes"</formula>
    </cfRule>
    <cfRule type="cellIs" dxfId="387" priority="288" stopIfTrue="1" operator="equal">
      <formula>"&lt;Select&gt;"</formula>
    </cfRule>
  </conditionalFormatting>
  <conditionalFormatting sqref="G101:J101">
    <cfRule type="cellIs" dxfId="386" priority="283" stopIfTrue="1" operator="equal">
      <formula>"No"</formula>
    </cfRule>
    <cfRule type="cellIs" dxfId="385" priority="284" stopIfTrue="1" operator="equal">
      <formula>"Yes"</formula>
    </cfRule>
    <cfRule type="cellIs" dxfId="384" priority="285" stopIfTrue="1" operator="equal">
      <formula>"&lt;Select&gt;"</formula>
    </cfRule>
  </conditionalFormatting>
  <conditionalFormatting sqref="E105">
    <cfRule type="cellIs" dxfId="383" priority="280" stopIfTrue="1" operator="equal">
      <formula>"No"</formula>
    </cfRule>
    <cfRule type="cellIs" dxfId="382" priority="281" stopIfTrue="1" operator="equal">
      <formula>"Yes"</formula>
    </cfRule>
    <cfRule type="cellIs" dxfId="381" priority="282" stopIfTrue="1" operator="equal">
      <formula>"&lt;Select&gt;"</formula>
    </cfRule>
  </conditionalFormatting>
  <conditionalFormatting sqref="F105:J105">
    <cfRule type="cellIs" dxfId="380" priority="278" stopIfTrue="1" operator="equal">
      <formula>"No"</formula>
    </cfRule>
    <cfRule type="cellIs" dxfId="379" priority="279" stopIfTrue="1" operator="equal">
      <formula>"Yes"</formula>
    </cfRule>
  </conditionalFormatting>
  <conditionalFormatting sqref="E107">
    <cfRule type="cellIs" dxfId="378" priority="275" stopIfTrue="1" operator="equal">
      <formula>"No"</formula>
    </cfRule>
    <cfRule type="cellIs" dxfId="377" priority="276" stopIfTrue="1" operator="equal">
      <formula>"Yes"</formula>
    </cfRule>
    <cfRule type="cellIs" dxfId="376" priority="277" stopIfTrue="1" operator="equal">
      <formula>"&lt;Select&gt;"</formula>
    </cfRule>
  </conditionalFormatting>
  <conditionalFormatting sqref="F107:J107">
    <cfRule type="cellIs" dxfId="375" priority="273" stopIfTrue="1" operator="equal">
      <formula>"No"</formula>
    </cfRule>
    <cfRule type="cellIs" dxfId="374" priority="274" stopIfTrue="1" operator="equal">
      <formula>"Yes"</formula>
    </cfRule>
  </conditionalFormatting>
  <conditionalFormatting sqref="E111">
    <cfRule type="cellIs" dxfId="373" priority="272" stopIfTrue="1" operator="equal">
      <formula>"&lt;Enter&gt;"</formula>
    </cfRule>
  </conditionalFormatting>
  <conditionalFormatting sqref="E113">
    <cfRule type="cellIs" dxfId="372" priority="269" stopIfTrue="1" operator="equal">
      <formula>"No"</formula>
    </cfRule>
    <cfRule type="cellIs" dxfId="371" priority="270" stopIfTrue="1" operator="equal">
      <formula>"Yes"</formula>
    </cfRule>
    <cfRule type="cellIs" dxfId="370" priority="271" stopIfTrue="1" operator="equal">
      <formula>"&lt;Select&gt;"</formula>
    </cfRule>
  </conditionalFormatting>
  <conditionalFormatting sqref="F113">
    <cfRule type="cellIs" dxfId="369" priority="266" stopIfTrue="1" operator="equal">
      <formula>"No"</formula>
    </cfRule>
    <cfRule type="cellIs" dxfId="368" priority="267" stopIfTrue="1" operator="equal">
      <formula>"Yes"</formula>
    </cfRule>
    <cfRule type="cellIs" dxfId="367" priority="268" stopIfTrue="1" operator="equal">
      <formula>"&lt;Select&gt;"</formula>
    </cfRule>
  </conditionalFormatting>
  <conditionalFormatting sqref="G113:J113">
    <cfRule type="cellIs" dxfId="366" priority="263" stopIfTrue="1" operator="equal">
      <formula>"No"</formula>
    </cfRule>
    <cfRule type="cellIs" dxfId="365" priority="264" stopIfTrue="1" operator="equal">
      <formula>"Yes"</formula>
    </cfRule>
    <cfRule type="cellIs" dxfId="364" priority="265" stopIfTrue="1" operator="equal">
      <formula>"&lt;Select&gt;"</formula>
    </cfRule>
  </conditionalFormatting>
  <conditionalFormatting sqref="E117">
    <cfRule type="cellIs" dxfId="363" priority="260" stopIfTrue="1" operator="equal">
      <formula>"No"</formula>
    </cfRule>
    <cfRule type="cellIs" dxfId="362" priority="261" stopIfTrue="1" operator="equal">
      <formula>"Yes"</formula>
    </cfRule>
    <cfRule type="cellIs" dxfId="361" priority="262" stopIfTrue="1" operator="equal">
      <formula>"&lt;Select&gt;"</formula>
    </cfRule>
  </conditionalFormatting>
  <conditionalFormatting sqref="F117:J117">
    <cfRule type="cellIs" dxfId="360" priority="258" stopIfTrue="1" operator="equal">
      <formula>"No"</formula>
    </cfRule>
    <cfRule type="cellIs" dxfId="359" priority="259" stopIfTrue="1" operator="equal">
      <formula>"Yes"</formula>
    </cfRule>
  </conditionalFormatting>
  <conditionalFormatting sqref="E119:E120 E122 E124 E126 E128 E130 E132 E134 E136">
    <cfRule type="cellIs" dxfId="358" priority="255" stopIfTrue="1" operator="equal">
      <formula>"No"</formula>
    </cfRule>
    <cfRule type="cellIs" dxfId="357" priority="256" stopIfTrue="1" operator="equal">
      <formula>"Yes"</formula>
    </cfRule>
    <cfRule type="cellIs" dxfId="356" priority="257" stopIfTrue="1" operator="equal">
      <formula>"&lt;Select&gt;"</formula>
    </cfRule>
  </conditionalFormatting>
  <conditionalFormatting sqref="F119:J120 F122:J122 F124:J124 F126:J126 F128:J128 F130:J130 F132:J132 F134:J134 F136:J136">
    <cfRule type="cellIs" dxfId="355" priority="253" stopIfTrue="1" operator="equal">
      <formula>"No"</formula>
    </cfRule>
    <cfRule type="cellIs" dxfId="354" priority="254" stopIfTrue="1" operator="equal">
      <formula>"Yes"</formula>
    </cfRule>
  </conditionalFormatting>
  <conditionalFormatting sqref="E121">
    <cfRule type="cellIs" dxfId="353" priority="240" stopIfTrue="1" operator="equal">
      <formula>"No"</formula>
    </cfRule>
    <cfRule type="cellIs" dxfId="352" priority="241" stopIfTrue="1" operator="equal">
      <formula>"Yes"</formula>
    </cfRule>
    <cfRule type="cellIs" dxfId="351" priority="242" stopIfTrue="1" operator="equal">
      <formula>"&lt;Select&gt;"</formula>
    </cfRule>
  </conditionalFormatting>
  <conditionalFormatting sqref="F121:J121">
    <cfRule type="cellIs" dxfId="350" priority="238" stopIfTrue="1" operator="equal">
      <formula>"No"</formula>
    </cfRule>
    <cfRule type="cellIs" dxfId="349" priority="239" stopIfTrue="1" operator="equal">
      <formula>"Yes"</formula>
    </cfRule>
  </conditionalFormatting>
  <conditionalFormatting sqref="E123">
    <cfRule type="cellIs" dxfId="348" priority="235" stopIfTrue="1" operator="equal">
      <formula>"No"</formula>
    </cfRule>
    <cfRule type="cellIs" dxfId="347" priority="236" stopIfTrue="1" operator="equal">
      <formula>"Yes"</formula>
    </cfRule>
    <cfRule type="cellIs" dxfId="346" priority="237" stopIfTrue="1" operator="equal">
      <formula>"&lt;Select&gt;"</formula>
    </cfRule>
  </conditionalFormatting>
  <conditionalFormatting sqref="F123:J123">
    <cfRule type="cellIs" dxfId="345" priority="233" stopIfTrue="1" operator="equal">
      <formula>"No"</formula>
    </cfRule>
    <cfRule type="cellIs" dxfId="344" priority="234" stopIfTrue="1" operator="equal">
      <formula>"Yes"</formula>
    </cfRule>
  </conditionalFormatting>
  <conditionalFormatting sqref="E125">
    <cfRule type="cellIs" dxfId="343" priority="230" stopIfTrue="1" operator="equal">
      <formula>"No"</formula>
    </cfRule>
    <cfRule type="cellIs" dxfId="342" priority="231" stopIfTrue="1" operator="equal">
      <formula>"Yes"</formula>
    </cfRule>
    <cfRule type="cellIs" dxfId="341" priority="232" stopIfTrue="1" operator="equal">
      <formula>"&lt;Select&gt;"</formula>
    </cfRule>
  </conditionalFormatting>
  <conditionalFormatting sqref="F125:J125">
    <cfRule type="cellIs" dxfId="340" priority="228" stopIfTrue="1" operator="equal">
      <formula>"No"</formula>
    </cfRule>
    <cfRule type="cellIs" dxfId="339" priority="229" stopIfTrue="1" operator="equal">
      <formula>"Yes"</formula>
    </cfRule>
  </conditionalFormatting>
  <conditionalFormatting sqref="E127">
    <cfRule type="cellIs" dxfId="338" priority="225" stopIfTrue="1" operator="equal">
      <formula>"No"</formula>
    </cfRule>
    <cfRule type="cellIs" dxfId="337" priority="226" stopIfTrue="1" operator="equal">
      <formula>"Yes"</formula>
    </cfRule>
    <cfRule type="cellIs" dxfId="336" priority="227" stopIfTrue="1" operator="equal">
      <formula>"&lt;Select&gt;"</formula>
    </cfRule>
  </conditionalFormatting>
  <conditionalFormatting sqref="F127:J127">
    <cfRule type="cellIs" dxfId="335" priority="223" stopIfTrue="1" operator="equal">
      <formula>"No"</formula>
    </cfRule>
    <cfRule type="cellIs" dxfId="334" priority="224" stopIfTrue="1" operator="equal">
      <formula>"Yes"</formula>
    </cfRule>
  </conditionalFormatting>
  <conditionalFormatting sqref="E129">
    <cfRule type="cellIs" dxfId="333" priority="220" stopIfTrue="1" operator="equal">
      <formula>"No"</formula>
    </cfRule>
    <cfRule type="cellIs" dxfId="332" priority="221" stopIfTrue="1" operator="equal">
      <formula>"Yes"</formula>
    </cfRule>
    <cfRule type="cellIs" dxfId="331" priority="222" stopIfTrue="1" operator="equal">
      <formula>"&lt;Select&gt;"</formula>
    </cfRule>
  </conditionalFormatting>
  <conditionalFormatting sqref="F129:J129">
    <cfRule type="cellIs" dxfId="330" priority="218" stopIfTrue="1" operator="equal">
      <formula>"No"</formula>
    </cfRule>
    <cfRule type="cellIs" dxfId="329" priority="219" stopIfTrue="1" operator="equal">
      <formula>"Yes"</formula>
    </cfRule>
  </conditionalFormatting>
  <conditionalFormatting sqref="E131">
    <cfRule type="cellIs" dxfId="328" priority="217" stopIfTrue="1" operator="equal">
      <formula>"&lt;Enter&gt;"</formula>
    </cfRule>
  </conditionalFormatting>
  <conditionalFormatting sqref="E133">
    <cfRule type="cellIs" dxfId="327" priority="214" stopIfTrue="1" operator="equal">
      <formula>"No"</formula>
    </cfRule>
    <cfRule type="cellIs" dxfId="326" priority="215" stopIfTrue="1" operator="equal">
      <formula>"Yes"</formula>
    </cfRule>
    <cfRule type="cellIs" dxfId="325" priority="216" stopIfTrue="1" operator="equal">
      <formula>"&lt;Select&gt;"</formula>
    </cfRule>
  </conditionalFormatting>
  <conditionalFormatting sqref="F133:J133">
    <cfRule type="cellIs" dxfId="324" priority="212" stopIfTrue="1" operator="equal">
      <formula>"No"</formula>
    </cfRule>
    <cfRule type="cellIs" dxfId="323" priority="213" stopIfTrue="1" operator="equal">
      <formula>"Yes"</formula>
    </cfRule>
  </conditionalFormatting>
  <conditionalFormatting sqref="E135">
    <cfRule type="cellIs" dxfId="322" priority="209" stopIfTrue="1" operator="equal">
      <formula>"No"</formula>
    </cfRule>
    <cfRule type="cellIs" dxfId="321" priority="210" stopIfTrue="1" operator="equal">
      <formula>"Yes"</formula>
    </cfRule>
    <cfRule type="cellIs" dxfId="320" priority="211" stopIfTrue="1" operator="equal">
      <formula>"&lt;Select&gt;"</formula>
    </cfRule>
  </conditionalFormatting>
  <conditionalFormatting sqref="F135:J135">
    <cfRule type="cellIs" dxfId="319" priority="204" stopIfTrue="1" operator="equal">
      <formula>"No"</formula>
    </cfRule>
    <cfRule type="cellIs" dxfId="318" priority="205" stopIfTrue="1" operator="equal">
      <formula>"Yes"</formula>
    </cfRule>
    <cfRule type="cellIs" dxfId="317" priority="206" stopIfTrue="1" operator="equal">
      <formula>"&lt;Select&gt;"</formula>
    </cfRule>
  </conditionalFormatting>
  <conditionalFormatting sqref="E137:E138">
    <cfRule type="cellIs" dxfId="316" priority="201" stopIfTrue="1" operator="equal">
      <formula>"No"</formula>
    </cfRule>
    <cfRule type="cellIs" dxfId="315" priority="202" stopIfTrue="1" operator="equal">
      <formula>"Yes"</formula>
    </cfRule>
    <cfRule type="cellIs" dxfId="314" priority="203" stopIfTrue="1" operator="equal">
      <formula>"&lt;Select&gt;"</formula>
    </cfRule>
  </conditionalFormatting>
  <conditionalFormatting sqref="F137:J138">
    <cfRule type="cellIs" dxfId="313" priority="198" stopIfTrue="1" operator="equal">
      <formula>"No"</formula>
    </cfRule>
    <cfRule type="cellIs" dxfId="312" priority="199" stopIfTrue="1" operator="equal">
      <formula>"Yes"</formula>
    </cfRule>
    <cfRule type="cellIs" dxfId="311" priority="200" stopIfTrue="1" operator="equal">
      <formula>"&lt;Select&gt;"</formula>
    </cfRule>
  </conditionalFormatting>
  <conditionalFormatting sqref="E49">
    <cfRule type="cellIs" dxfId="310" priority="188" stopIfTrue="1" operator="equal">
      <formula>"&lt;Select&gt;"</formula>
    </cfRule>
  </conditionalFormatting>
  <conditionalFormatting sqref="F57:J57">
    <cfRule type="cellIs" dxfId="309" priority="184" stopIfTrue="1" operator="equal">
      <formula>"No"</formula>
    </cfRule>
    <cfRule type="cellIs" dxfId="308" priority="185" stopIfTrue="1" operator="equal">
      <formula>"Yes"</formula>
    </cfRule>
    <cfRule type="cellIs" dxfId="307" priority="186" stopIfTrue="1" operator="equal">
      <formula>"&lt;Select&gt;"</formula>
    </cfRule>
  </conditionalFormatting>
  <conditionalFormatting sqref="F61:J61">
    <cfRule type="cellIs" dxfId="306" priority="178" stopIfTrue="1" operator="equal">
      <formula>"No"</formula>
    </cfRule>
    <cfRule type="cellIs" dxfId="305" priority="179" stopIfTrue="1" operator="equal">
      <formula>"Yes"</formula>
    </cfRule>
    <cfRule type="cellIs" dxfId="304" priority="180" stopIfTrue="1" operator="equal">
      <formula>"&lt;Select&gt;"</formula>
    </cfRule>
  </conditionalFormatting>
  <conditionalFormatting sqref="E103">
    <cfRule type="cellIs" dxfId="303" priority="177" stopIfTrue="1" operator="equal">
      <formula>"&lt;Enter&gt;"</formula>
    </cfRule>
  </conditionalFormatting>
  <conditionalFormatting sqref="E115">
    <cfRule type="cellIs" dxfId="302" priority="176" stopIfTrue="1" operator="equal">
      <formula>"&lt;Enter&gt;"</formula>
    </cfRule>
  </conditionalFormatting>
  <conditionalFormatting sqref="F9:J9">
    <cfRule type="cellIs" dxfId="301" priority="171" stopIfTrue="1" operator="equal">
      <formula>"Yes (some; describe)"</formula>
    </cfRule>
    <cfRule type="cellIs" dxfId="300" priority="172" stopIfTrue="1" operator="equal">
      <formula>"No (none)"</formula>
    </cfRule>
    <cfRule type="cellIs" dxfId="299" priority="173" stopIfTrue="1" operator="equal">
      <formula>"Yes (all)"</formula>
    </cfRule>
    <cfRule type="cellIs" dxfId="298" priority="174" stopIfTrue="1" operator="equal">
      <formula>"&lt;Select&gt;"</formula>
    </cfRule>
  </conditionalFormatting>
  <conditionalFormatting sqref="E11">
    <cfRule type="cellIs" dxfId="297" priority="170" stopIfTrue="1" operator="equal">
      <formula>"&lt;Enter&gt;"</formula>
    </cfRule>
  </conditionalFormatting>
  <conditionalFormatting sqref="F13:J13">
    <cfRule type="cellIs" dxfId="296" priority="163" stopIfTrue="1" operator="equal">
      <formula>"Yes (midwives) but No (nurse practitioners)"</formula>
    </cfRule>
    <cfRule type="cellIs" dxfId="295" priority="164" stopIfTrue="1" operator="equal">
      <formula>"Yes (nurse practitoners) but No (midwives)"</formula>
    </cfRule>
    <cfRule type="cellIs" dxfId="294" priority="165" stopIfTrue="1" operator="equal">
      <formula>"No (both)"</formula>
    </cfRule>
    <cfRule type="cellIs" dxfId="293" priority="166" stopIfTrue="1" operator="equal">
      <formula>"Yes (both)"</formula>
    </cfRule>
    <cfRule type="cellIs" dxfId="292" priority="167" stopIfTrue="1" operator="equal">
      <formula>"&lt;Select&gt;"</formula>
    </cfRule>
  </conditionalFormatting>
  <conditionalFormatting sqref="E15">
    <cfRule type="cellIs" dxfId="291" priority="162" stopIfTrue="1" operator="equal">
      <formula>"&lt;Enter&gt;"</formula>
    </cfRule>
  </conditionalFormatting>
  <conditionalFormatting sqref="E17">
    <cfRule type="cellIs" dxfId="290" priority="161" stopIfTrue="1" operator="equal">
      <formula>"&lt;Enter&gt;"</formula>
    </cfRule>
  </conditionalFormatting>
  <conditionalFormatting sqref="F19:J19">
    <cfRule type="cellIs" dxfId="289" priority="158" stopIfTrue="1" operator="equal">
      <formula>"No"</formula>
    </cfRule>
    <cfRule type="cellIs" dxfId="288" priority="159" stopIfTrue="1" operator="equal">
      <formula>"Yes"</formula>
    </cfRule>
    <cfRule type="cellIs" dxfId="287" priority="160" stopIfTrue="1" operator="equal">
      <formula>"&lt;Select&gt;"</formula>
    </cfRule>
  </conditionalFormatting>
  <conditionalFormatting sqref="E21">
    <cfRule type="cellIs" dxfId="286" priority="155" stopIfTrue="1" operator="equal">
      <formula>"No"</formula>
    </cfRule>
    <cfRule type="cellIs" dxfId="285" priority="156" stopIfTrue="1" operator="equal">
      <formula>"Yes"</formula>
    </cfRule>
    <cfRule type="cellIs" dxfId="284" priority="157" stopIfTrue="1" operator="equal">
      <formula>"&lt;Select&gt;"</formula>
    </cfRule>
  </conditionalFormatting>
  <conditionalFormatting sqref="F21:J21">
    <cfRule type="cellIs" dxfId="283" priority="152" stopIfTrue="1" operator="equal">
      <formula>"No"</formula>
    </cfRule>
    <cfRule type="cellIs" dxfId="282" priority="153" stopIfTrue="1" operator="equal">
      <formula>"Yes"</formula>
    </cfRule>
    <cfRule type="cellIs" dxfId="281" priority="154" stopIfTrue="1" operator="equal">
      <formula>"&lt;Select&gt;"</formula>
    </cfRule>
  </conditionalFormatting>
  <conditionalFormatting sqref="E23">
    <cfRule type="cellIs" dxfId="280" priority="149" stopIfTrue="1" operator="equal">
      <formula>"No"</formula>
    </cfRule>
    <cfRule type="cellIs" dxfId="279" priority="150" stopIfTrue="1" operator="equal">
      <formula>"Yes"</formula>
    </cfRule>
    <cfRule type="cellIs" dxfId="278" priority="151" stopIfTrue="1" operator="equal">
      <formula>"&lt;Select&gt;"</formula>
    </cfRule>
  </conditionalFormatting>
  <conditionalFormatting sqref="F23:J23">
    <cfRule type="cellIs" dxfId="277" priority="146" stopIfTrue="1" operator="equal">
      <formula>"No"</formula>
    </cfRule>
    <cfRule type="cellIs" dxfId="276" priority="147" stopIfTrue="1" operator="equal">
      <formula>"Yes"</formula>
    </cfRule>
    <cfRule type="cellIs" dxfId="275" priority="148" stopIfTrue="1" operator="equal">
      <formula>"&lt;Select&gt;"</formula>
    </cfRule>
  </conditionalFormatting>
  <conditionalFormatting sqref="E25">
    <cfRule type="cellIs" dxfId="274" priority="145" stopIfTrue="1" operator="equal">
      <formula>"&lt;Enter&gt;"</formula>
    </cfRule>
  </conditionalFormatting>
  <conditionalFormatting sqref="E27">
    <cfRule type="cellIs" dxfId="273" priority="144" stopIfTrue="1" operator="equal">
      <formula>"&lt;Enter&gt;"</formula>
    </cfRule>
  </conditionalFormatting>
  <conditionalFormatting sqref="E31">
    <cfRule type="cellIs" dxfId="272" priority="141" stopIfTrue="1" operator="equal">
      <formula>"No"</formula>
    </cfRule>
    <cfRule type="cellIs" dxfId="271" priority="142" stopIfTrue="1" operator="equal">
      <formula>"Yes"</formula>
    </cfRule>
    <cfRule type="cellIs" dxfId="270" priority="143" stopIfTrue="1" operator="equal">
      <formula>"&lt;Select&gt;"</formula>
    </cfRule>
  </conditionalFormatting>
  <conditionalFormatting sqref="F31:J31">
    <cfRule type="cellIs" dxfId="269" priority="138" stopIfTrue="1" operator="equal">
      <formula>"No"</formula>
    </cfRule>
    <cfRule type="cellIs" dxfId="268" priority="139" stopIfTrue="1" operator="equal">
      <formula>"Yes"</formula>
    </cfRule>
    <cfRule type="cellIs" dxfId="267" priority="140" stopIfTrue="1" operator="equal">
      <formula>"&lt;Select&gt;"</formula>
    </cfRule>
  </conditionalFormatting>
  <conditionalFormatting sqref="E33">
    <cfRule type="cellIs" dxfId="266" priority="135" stopIfTrue="1" operator="equal">
      <formula>"No"</formula>
    </cfRule>
    <cfRule type="cellIs" dxfId="265" priority="136" stopIfTrue="1" operator="equal">
      <formula>"Yes"</formula>
    </cfRule>
    <cfRule type="cellIs" dxfId="264" priority="137" stopIfTrue="1" operator="equal">
      <formula>"&lt;Select&gt;"</formula>
    </cfRule>
  </conditionalFormatting>
  <conditionalFormatting sqref="F33:J33">
    <cfRule type="cellIs" dxfId="263" priority="132" stopIfTrue="1" operator="equal">
      <formula>"No"</formula>
    </cfRule>
    <cfRule type="cellIs" dxfId="262" priority="133" stopIfTrue="1" operator="equal">
      <formula>"Yes"</formula>
    </cfRule>
    <cfRule type="cellIs" dxfId="261" priority="134" stopIfTrue="1" operator="equal">
      <formula>"&lt;Select&gt;"</formula>
    </cfRule>
  </conditionalFormatting>
  <conditionalFormatting sqref="E35">
    <cfRule type="cellIs" dxfId="260" priority="129" stopIfTrue="1" operator="equal">
      <formula>"No"</formula>
    </cfRule>
    <cfRule type="cellIs" dxfId="259" priority="130" stopIfTrue="1" operator="equal">
      <formula>"Yes"</formula>
    </cfRule>
    <cfRule type="cellIs" dxfId="258" priority="131" stopIfTrue="1" operator="equal">
      <formula>"&lt;Select&gt;"</formula>
    </cfRule>
  </conditionalFormatting>
  <conditionalFormatting sqref="F35:J35">
    <cfRule type="cellIs" dxfId="257" priority="126" stopIfTrue="1" operator="equal">
      <formula>"No"</formula>
    </cfRule>
    <cfRule type="cellIs" dxfId="256" priority="127" stopIfTrue="1" operator="equal">
      <formula>"Yes"</formula>
    </cfRule>
    <cfRule type="cellIs" dxfId="255" priority="128" stopIfTrue="1" operator="equal">
      <formula>"&lt;Select&gt;"</formula>
    </cfRule>
  </conditionalFormatting>
  <conditionalFormatting sqref="E39">
    <cfRule type="cellIs" dxfId="254" priority="125" stopIfTrue="1" operator="equal">
      <formula>"&lt;Enter&gt;"</formula>
    </cfRule>
  </conditionalFormatting>
  <conditionalFormatting sqref="E41">
    <cfRule type="cellIs" dxfId="253" priority="124" stopIfTrue="1" operator="equal">
      <formula>"&lt;Enter&gt;"</formula>
    </cfRule>
  </conditionalFormatting>
  <conditionalFormatting sqref="E43">
    <cfRule type="cellIs" dxfId="252" priority="123" stopIfTrue="1" operator="equal">
      <formula>"&lt;Enter&gt;"</formula>
    </cfRule>
  </conditionalFormatting>
  <conditionalFormatting sqref="E45">
    <cfRule type="cellIs" dxfId="251" priority="122" stopIfTrue="1" operator="equal">
      <formula>"&lt;Enter&gt;"</formula>
    </cfRule>
  </conditionalFormatting>
  <conditionalFormatting sqref="E47">
    <cfRule type="cellIs" dxfId="250" priority="119" stopIfTrue="1" operator="equal">
      <formula>"No"</formula>
    </cfRule>
    <cfRule type="cellIs" dxfId="249" priority="120" stopIfTrue="1" operator="equal">
      <formula>"Yes"</formula>
    </cfRule>
    <cfRule type="cellIs" dxfId="248" priority="121" stopIfTrue="1" operator="equal">
      <formula>"&lt;Select&gt;"</formula>
    </cfRule>
  </conditionalFormatting>
  <conditionalFormatting sqref="F47:J47">
    <cfRule type="cellIs" dxfId="247" priority="116" stopIfTrue="1" operator="equal">
      <formula>"No"</formula>
    </cfRule>
    <cfRule type="cellIs" dxfId="246" priority="117" stopIfTrue="1" operator="equal">
      <formula>"Yes"</formula>
    </cfRule>
    <cfRule type="cellIs" dxfId="245" priority="118" stopIfTrue="1" operator="equal">
      <formula>"&lt;Select&gt;"</formula>
    </cfRule>
  </conditionalFormatting>
  <conditionalFormatting sqref="F49:J49">
    <cfRule type="cellIs" dxfId="244" priority="115" stopIfTrue="1" operator="equal">
      <formula>"&lt;Select&gt;"</formula>
    </cfRule>
  </conditionalFormatting>
  <conditionalFormatting sqref="F51:J51">
    <cfRule type="cellIs" dxfId="243" priority="112" stopIfTrue="1" operator="equal">
      <formula>"No"</formula>
    </cfRule>
    <cfRule type="cellIs" dxfId="242" priority="113" stopIfTrue="1" operator="equal">
      <formula>"Yes"</formula>
    </cfRule>
    <cfRule type="cellIs" dxfId="241" priority="114" stopIfTrue="1" operator="equal">
      <formula>"&lt;Select&gt;"</formula>
    </cfRule>
  </conditionalFormatting>
  <conditionalFormatting sqref="E53">
    <cfRule type="cellIs" dxfId="240" priority="109" stopIfTrue="1" operator="equal">
      <formula>"No"</formula>
    </cfRule>
    <cfRule type="cellIs" dxfId="239" priority="110" stopIfTrue="1" operator="equal">
      <formula>"Yes"</formula>
    </cfRule>
    <cfRule type="cellIs" dxfId="238" priority="111" stopIfTrue="1" operator="equal">
      <formula>"&lt;Select&gt;"</formula>
    </cfRule>
  </conditionalFormatting>
  <conditionalFormatting sqref="F53:J53">
    <cfRule type="cellIs" dxfId="237" priority="106" stopIfTrue="1" operator="equal">
      <formula>"No"</formula>
    </cfRule>
    <cfRule type="cellIs" dxfId="236" priority="107" stopIfTrue="1" operator="equal">
      <formula>"Yes"</formula>
    </cfRule>
    <cfRule type="cellIs" dxfId="235" priority="108" stopIfTrue="1" operator="equal">
      <formula>"&lt;Select&gt;"</formula>
    </cfRule>
  </conditionalFormatting>
  <conditionalFormatting sqref="E55">
    <cfRule type="cellIs" dxfId="234" priority="105" stopIfTrue="1" operator="equal">
      <formula>"&lt;Enter&gt;"</formula>
    </cfRule>
  </conditionalFormatting>
  <conditionalFormatting sqref="E59">
    <cfRule type="cellIs" dxfId="233" priority="104" stopIfTrue="1" operator="equal">
      <formula>"&lt;Enter&gt;"</formula>
    </cfRule>
  </conditionalFormatting>
  <conditionalFormatting sqref="E65">
    <cfRule type="cellIs" dxfId="232" priority="103" stopIfTrue="1" operator="equal">
      <formula>"&lt;Enter&gt;"</formula>
    </cfRule>
  </conditionalFormatting>
  <conditionalFormatting sqref="E69">
    <cfRule type="cellIs" dxfId="231" priority="100" stopIfTrue="1" operator="equal">
      <formula>"No"</formula>
    </cfRule>
    <cfRule type="cellIs" dxfId="230" priority="101" stopIfTrue="1" operator="equal">
      <formula>"Yes"</formula>
    </cfRule>
    <cfRule type="cellIs" dxfId="229" priority="102" stopIfTrue="1" operator="equal">
      <formula>"&lt;Select&gt;"</formula>
    </cfRule>
  </conditionalFormatting>
  <conditionalFormatting sqref="F69:J69">
    <cfRule type="cellIs" dxfId="228" priority="98" stopIfTrue="1" operator="equal">
      <formula>"No"</formula>
    </cfRule>
    <cfRule type="cellIs" dxfId="227" priority="99" stopIfTrue="1" operator="equal">
      <formula>"Yes"</formula>
    </cfRule>
  </conditionalFormatting>
  <conditionalFormatting sqref="E71">
    <cfRule type="cellIs" dxfId="226" priority="95" stopIfTrue="1" operator="equal">
      <formula>"No"</formula>
    </cfRule>
    <cfRule type="cellIs" dxfId="225" priority="96" stopIfTrue="1" operator="equal">
      <formula>"Yes"</formula>
    </cfRule>
    <cfRule type="cellIs" dxfId="224" priority="97" stopIfTrue="1" operator="equal">
      <formula>"&lt;Select&gt;"</formula>
    </cfRule>
  </conditionalFormatting>
  <conditionalFormatting sqref="F71:J71">
    <cfRule type="cellIs" dxfId="223" priority="93" stopIfTrue="1" operator="equal">
      <formula>"No"</formula>
    </cfRule>
    <cfRule type="cellIs" dxfId="222" priority="94" stopIfTrue="1" operator="equal">
      <formula>"Yes"</formula>
    </cfRule>
  </conditionalFormatting>
  <conditionalFormatting sqref="E73">
    <cfRule type="cellIs" dxfId="221" priority="90" stopIfTrue="1" operator="equal">
      <formula>"No"</formula>
    </cfRule>
    <cfRule type="cellIs" dxfId="220" priority="91" stopIfTrue="1" operator="equal">
      <formula>"Yes"</formula>
    </cfRule>
    <cfRule type="cellIs" dxfId="219" priority="92" stopIfTrue="1" operator="equal">
      <formula>"&lt;Select&gt;"</formula>
    </cfRule>
  </conditionalFormatting>
  <conditionalFormatting sqref="F73:J73">
    <cfRule type="cellIs" dxfId="218" priority="88" stopIfTrue="1" operator="equal">
      <formula>"No"</formula>
    </cfRule>
    <cfRule type="cellIs" dxfId="217" priority="89" stopIfTrue="1" operator="equal">
      <formula>"Yes"</formula>
    </cfRule>
  </conditionalFormatting>
  <conditionalFormatting sqref="E75">
    <cfRule type="cellIs" dxfId="216" priority="85" stopIfTrue="1" operator="equal">
      <formula>"No"</formula>
    </cfRule>
    <cfRule type="cellIs" dxfId="215" priority="86" stopIfTrue="1" operator="equal">
      <formula>"Yes"</formula>
    </cfRule>
    <cfRule type="cellIs" dxfId="214" priority="87" stopIfTrue="1" operator="equal">
      <formula>"&lt;Select&gt;"</formula>
    </cfRule>
  </conditionalFormatting>
  <conditionalFormatting sqref="F75:J75">
    <cfRule type="cellIs" dxfId="213" priority="83" stopIfTrue="1" operator="equal">
      <formula>"No"</formula>
    </cfRule>
    <cfRule type="cellIs" dxfId="212" priority="84" stopIfTrue="1" operator="equal">
      <formula>"Yes"</formula>
    </cfRule>
  </conditionalFormatting>
  <conditionalFormatting sqref="E67">
    <cfRule type="cellIs" dxfId="211" priority="80" stopIfTrue="1" operator="equal">
      <formula>"No"</formula>
    </cfRule>
    <cfRule type="cellIs" dxfId="210" priority="81" stopIfTrue="1" operator="equal">
      <formula>"Yes"</formula>
    </cfRule>
    <cfRule type="cellIs" dxfId="209" priority="82" stopIfTrue="1" operator="equal">
      <formula>"&lt;Select&gt;"</formula>
    </cfRule>
  </conditionalFormatting>
  <conditionalFormatting sqref="F67:J67">
    <cfRule type="cellIs" dxfId="208" priority="78" stopIfTrue="1" operator="equal">
      <formula>"No"</formula>
    </cfRule>
    <cfRule type="cellIs" dxfId="207" priority="79" stopIfTrue="1" operator="equal">
      <formula>"Yes"</formula>
    </cfRule>
  </conditionalFormatting>
  <conditionalFormatting sqref="E77">
    <cfRule type="cellIs" dxfId="206" priority="77" stopIfTrue="1" operator="equal">
      <formula>"&lt;Enter&gt;"</formula>
    </cfRule>
  </conditionalFormatting>
  <conditionalFormatting sqref="E79">
    <cfRule type="cellIs" dxfId="205" priority="75" stopIfTrue="1" operator="equal">
      <formula>"&lt;Enter&gt;"</formula>
    </cfRule>
  </conditionalFormatting>
  <conditionalFormatting sqref="E83">
    <cfRule type="cellIs" dxfId="204" priority="74" stopIfTrue="1" operator="equal">
      <formula>"&lt;Enter&gt;"</formula>
    </cfRule>
  </conditionalFormatting>
  <conditionalFormatting sqref="E85">
    <cfRule type="cellIs" dxfId="203" priority="73" stopIfTrue="1" operator="equal">
      <formula>"&lt;Enter&gt;"</formula>
    </cfRule>
  </conditionalFormatting>
  <conditionalFormatting sqref="E87">
    <cfRule type="cellIs" dxfId="202" priority="70" stopIfTrue="1" operator="equal">
      <formula>"No"</formula>
    </cfRule>
    <cfRule type="cellIs" dxfId="201" priority="71" stopIfTrue="1" operator="equal">
      <formula>"Yes"</formula>
    </cfRule>
    <cfRule type="cellIs" dxfId="200" priority="72" stopIfTrue="1" operator="equal">
      <formula>"&lt;Select&gt;"</formula>
    </cfRule>
  </conditionalFormatting>
  <conditionalFormatting sqref="F87:J87">
    <cfRule type="cellIs" dxfId="199" priority="68" stopIfTrue="1" operator="equal">
      <formula>"No"</formula>
    </cfRule>
    <cfRule type="cellIs" dxfId="198" priority="69" stopIfTrue="1" operator="equal">
      <formula>"Yes"</formula>
    </cfRule>
  </conditionalFormatting>
  <conditionalFormatting sqref="E95">
    <cfRule type="cellIs" dxfId="197" priority="64" stopIfTrue="1" operator="equal">
      <formula>"&lt;Enter&gt;"</formula>
    </cfRule>
  </conditionalFormatting>
  <conditionalFormatting sqref="E140">
    <cfRule type="cellIs" dxfId="196" priority="60" stopIfTrue="1" operator="equal">
      <formula>"No"</formula>
    </cfRule>
    <cfRule type="cellIs" dxfId="195" priority="61" stopIfTrue="1" operator="equal">
      <formula>"Yes"</formula>
    </cfRule>
    <cfRule type="cellIs" dxfId="194" priority="62" stopIfTrue="1" operator="equal">
      <formula>"&lt;Select&gt;"</formula>
    </cfRule>
  </conditionalFormatting>
  <conditionalFormatting sqref="F140:J140">
    <cfRule type="cellIs" dxfId="193" priority="58" stopIfTrue="1" operator="equal">
      <formula>"No"</formula>
    </cfRule>
    <cfRule type="cellIs" dxfId="192" priority="59" stopIfTrue="1" operator="equal">
      <formula>"Yes"</formula>
    </cfRule>
  </conditionalFormatting>
  <conditionalFormatting sqref="F142:J142">
    <cfRule type="cellIs" dxfId="191" priority="16" stopIfTrue="1" operator="equal">
      <formula>"No"</formula>
    </cfRule>
    <cfRule type="cellIs" dxfId="190" priority="17" stopIfTrue="1" operator="equal">
      <formula>"Yes"</formula>
    </cfRule>
    <cfRule type="cellIs" dxfId="189" priority="18" stopIfTrue="1" operator="equal">
      <formula>"&lt;Select&gt;"</formula>
    </cfRule>
  </conditionalFormatting>
  <conditionalFormatting sqref="F144:J144">
    <cfRule type="cellIs" dxfId="188" priority="13" stopIfTrue="1" operator="equal">
      <formula>"No"</formula>
    </cfRule>
    <cfRule type="cellIs" dxfId="187" priority="14" stopIfTrue="1" operator="equal">
      <formula>"Yes"</formula>
    </cfRule>
    <cfRule type="cellIs" dxfId="186" priority="15" stopIfTrue="1" operator="equal">
      <formula>"&lt;Select&gt;"</formula>
    </cfRule>
  </conditionalFormatting>
  <conditionalFormatting sqref="E142">
    <cfRule type="cellIs" dxfId="185" priority="43" stopIfTrue="1" operator="equal">
      <formula>"No"</formula>
    </cfRule>
    <cfRule type="cellIs" dxfId="184" priority="44" stopIfTrue="1" operator="equal">
      <formula>"Yes"</formula>
    </cfRule>
    <cfRule type="cellIs" dxfId="183" priority="45" stopIfTrue="1" operator="equal">
      <formula>"&lt;Select&gt;"</formula>
    </cfRule>
  </conditionalFormatting>
  <conditionalFormatting sqref="E144">
    <cfRule type="cellIs" dxfId="182" priority="40" stopIfTrue="1" operator="equal">
      <formula>"No"</formula>
    </cfRule>
    <cfRule type="cellIs" dxfId="181" priority="41" stopIfTrue="1" operator="equal">
      <formula>"Yes"</formula>
    </cfRule>
    <cfRule type="cellIs" dxfId="180" priority="42" stopIfTrue="1" operator="equal">
      <formula>"&lt;Select&gt;"</formula>
    </cfRule>
  </conditionalFormatting>
  <dataValidations count="21">
    <dataValidation type="list" allowBlank="1" showInputMessage="1" showErrorMessage="1" sqref="E87 E132:E134 E126:E130 E19:J19 E21:J21 E23:J23 E119:E124 E33:J33 E51:J51 E47:J47 E35:J35 E136 E63 E71:E76 E53:J53 E69 E78 E80:E82 E84 E67 E97 E99 E105 E107 E117 E140 E142:J142 F31:J31">
      <formula1>"&lt;Select&gt;,Yes, No"</formula1>
    </dataValidation>
    <dataValidation type="list" allowBlank="1" showInputMessage="1" showErrorMessage="1" sqref="F136:J136 F132:J134 F126:J130 F117:J117 F107:J107 F105:J105 F99:J99 F97:J97 F63:J63 F71:J76 F87:J87 F69:J69 F78:J78 F80:J82 F84:J84 F67:J67 F140:J140 F119:J124">
      <formula1>"Yes, No"</formula1>
    </dataValidation>
    <dataValidation type="list" allowBlank="1" showInputMessage="1" showErrorMessage="1" sqref="E91">
      <formula1>"&lt;Select&gt;,Record-oriented/discrete, Display-oriented, Both"</formula1>
    </dataValidation>
    <dataValidation type="list" allowBlank="1" showInputMessage="1" showErrorMessage="1" sqref="F91:J91">
      <formula1>"Record-oriented/discrete, Display-oriented, Both"</formula1>
    </dataValidation>
    <dataValidation type="list" allowBlank="1" showInputMessage="1" showErrorMessage="1" sqref="E93">
      <formula1>"&lt;Select&gt;,OBX.3, Undifferentiated lines of formatted text"</formula1>
    </dataValidation>
    <dataValidation type="list" allowBlank="1" showInputMessage="1" showErrorMessage="1" sqref="F93:J93">
      <formula1>"OBX.3, Undifferentiated lines of formatted text"</formula1>
    </dataValidation>
    <dataValidation type="list" allowBlank="1" showInputMessage="1" showErrorMessage="1" sqref="E101 E113">
      <formula1>"&lt;Select&gt;,No, In affected observation result itself, In an NTE"</formula1>
    </dataValidation>
    <dataValidation type="list" allowBlank="1" showInputMessage="1" showErrorMessage="1" sqref="F101:J101 F113:J113">
      <formula1>"No, In affected observation result itself, In an NTE"</formula1>
    </dataValidation>
    <dataValidation type="list" allowBlank="1" showInputMessage="1" showErrorMessage="1" sqref="E125">
      <formula1>"&lt;Select&gt;,OBX.7, Notes"</formula1>
    </dataValidation>
    <dataValidation type="list" allowBlank="1" showInputMessage="1" showErrorMessage="1" sqref="F125:J125">
      <formula1>"OBX.7, Notes"</formula1>
    </dataValidation>
    <dataValidation type="list" allowBlank="1" showInputMessage="1" showErrorMessage="1" sqref="E135 E137:E138">
      <formula1>"&lt;Select&gt;,Determined dynamically, Set in test dictionary"</formula1>
    </dataValidation>
    <dataValidation type="list" allowBlank="1" showInputMessage="1" showErrorMessage="1" sqref="F135:J135 F137:J138">
      <formula1>",Determined dynamically, Set in test dictionary"</formula1>
    </dataValidation>
    <dataValidation type="list" allowBlank="1" showInputMessage="1" showErrorMessage="1" sqref="E49:J49">
      <formula1>"&lt;Select&gt;, Paper req received in lab/SCC &amp; order entered directly into LIS, Submitted electronically to LIS from internal (to org) HIS order entry interface, Submitted electronically to LIS from external order entry system, Other (consider ref out orders) "</formula1>
    </dataValidation>
    <dataValidation type="list" allowBlank="1" showInputMessage="1" showErrorMessage="1" sqref="E57 G57:J57">
      <formula1>"&lt;Select&gt;,Alpha, Numeric, Alpha numeric"</formula1>
    </dataValidation>
    <dataValidation type="list" allowBlank="1" showInputMessage="1" showErrorMessage="1" sqref="F57">
      <formula1>"Alpha, Numeric, Alpha numeric"</formula1>
    </dataValidation>
    <dataValidation type="list" allowBlank="1" showInputMessage="1" showErrorMessage="1" sqref="E61">
      <formula1>"&lt;Select&gt;,No, Req creation, Sample sorting, Order entry, Resulting, Reporting"</formula1>
    </dataValidation>
    <dataValidation type="list" allowBlank="1" showInputMessage="1" showErrorMessage="1" sqref="F61:J61">
      <formula1>"No, Req creation, Sample sorting, Order entry, Resulting, Reporting"</formula1>
    </dataValidation>
    <dataValidation type="list" allowBlank="1" showInputMessage="1" showErrorMessage="1" sqref="E9:J9">
      <formula1>"&lt;Select&gt;, No (none), Yes (all), Yes (some; describe)"</formula1>
    </dataValidation>
    <dataValidation type="list" allowBlank="1" showInputMessage="1" showErrorMessage="1" sqref="E13:J13">
      <formula1>"&lt;Select&gt;,No (both), Yes (both), Yes (midwives) but No (nurse practitioners), Yes (nurse practitoners) but No (midwives)"</formula1>
    </dataValidation>
    <dataValidation type="list" allowBlank="1" showInputMessage="1" showErrorMessage="1" sqref="E144:J144">
      <formula1>"&lt;Select&gt;,Discrete data element/message defined for each, Name of the lab sent as a text comment"</formula1>
    </dataValidation>
    <dataValidation type="list" allowBlank="1" showInputMessage="1" showErrorMessage="1" sqref="E31">
      <formula1>"&lt;Select&gt;,Test Requests,Test Results,Both"</formula1>
    </dataValidation>
  </dataValidations>
  <pageMargins left="0.23622047244094491" right="0.23622047244094491" top="0.74803149606299213" bottom="0.74803149606299213" header="0.31496062992125984" footer="0.31496062992125984"/>
  <pageSetup paperSize="5" scale="80" orientation="landscape" r:id="rId1"/>
  <headerFooter>
    <oddFooter>&amp;LOLIS Gap Analysis Questionnaire | &amp;A&amp;C[ENTER ORG NAME]&amp;RPage &amp;P of &amp;N</oddFooter>
  </headerFooter>
  <ignoredErrors>
    <ignoredError sqref="A5 A29 A37 A45 A51 A61 A63 A71 A77 A79 A81 A89 A95 A109 A121 A123 A127 A131 A135 A137 A14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6"/>
  <sheetViews>
    <sheetView showGridLines="0" workbookViewId="0">
      <pane ySplit="3" topLeftCell="A4" activePane="bottomLeft" state="frozen"/>
      <selection pane="bottomLeft" activeCell="E5" sqref="E5"/>
    </sheetView>
  </sheetViews>
  <sheetFormatPr defaultRowHeight="15"/>
  <cols>
    <col min="1" max="1" width="7.140625" style="3" customWidth="1"/>
    <col min="2" max="2" width="4" style="13" customWidth="1"/>
    <col min="3" max="3" width="56.140625" style="7" customWidth="1"/>
    <col min="4" max="4" width="4.140625" style="7" customWidth="1"/>
    <col min="5" max="5" width="25.28515625" style="4" customWidth="1"/>
    <col min="6" max="6" width="116.28515625" style="4" customWidth="1"/>
    <col min="7" max="10" width="16.42578125" style="4" customWidth="1"/>
    <col min="11" max="29" width="16.42578125" style="3" customWidth="1"/>
    <col min="30" max="16384" width="9.140625" style="3"/>
  </cols>
  <sheetData>
    <row r="1" spans="1:11">
      <c r="E1" s="15"/>
      <c r="F1" s="16" t="s">
        <v>30</v>
      </c>
      <c r="G1" s="15"/>
      <c r="H1" s="15"/>
      <c r="I1" s="15"/>
      <c r="J1" s="15"/>
      <c r="K1" s="15"/>
    </row>
    <row r="2" spans="1:11">
      <c r="E2" s="15"/>
      <c r="F2" s="15"/>
      <c r="G2" s="15"/>
      <c r="H2" s="15"/>
      <c r="I2" s="15"/>
      <c r="J2" s="15"/>
      <c r="K2" s="16"/>
    </row>
    <row r="3" spans="1:11" ht="20.25">
      <c r="A3" s="91" t="s">
        <v>5</v>
      </c>
      <c r="B3" s="97"/>
      <c r="C3" s="98"/>
      <c r="D3" s="98"/>
      <c r="E3" s="99"/>
      <c r="F3" s="99"/>
      <c r="G3" s="9"/>
      <c r="H3" s="9"/>
      <c r="I3" s="9"/>
      <c r="J3" s="9"/>
      <c r="K3" s="10"/>
    </row>
    <row r="5" spans="1:11" ht="45">
      <c r="A5" s="172" t="s">
        <v>15</v>
      </c>
      <c r="C5" s="7" t="s">
        <v>54</v>
      </c>
      <c r="E5" s="58" t="s">
        <v>29</v>
      </c>
      <c r="F5" s="56" t="s">
        <v>28</v>
      </c>
      <c r="G5" s="11"/>
      <c r="H5" s="11"/>
      <c r="I5" s="11"/>
      <c r="J5" s="11"/>
      <c r="K5" s="11"/>
    </row>
    <row r="6" spans="1:11">
      <c r="E6" s="7"/>
      <c r="F6" s="11"/>
      <c r="G6" s="11"/>
      <c r="H6" s="11"/>
      <c r="I6" s="11"/>
      <c r="J6" s="11"/>
      <c r="K6" s="11"/>
    </row>
  </sheetData>
  <conditionalFormatting sqref="E5">
    <cfRule type="cellIs" dxfId="179" priority="4" stopIfTrue="1" operator="equal">
      <formula>"No"</formula>
    </cfRule>
    <cfRule type="cellIs" dxfId="178" priority="5" stopIfTrue="1" operator="equal">
      <formula>"Yes"</formula>
    </cfRule>
    <cfRule type="cellIs" dxfId="177" priority="6" stopIfTrue="1" operator="equal">
      <formula>"&lt;Select&gt;"</formula>
    </cfRule>
  </conditionalFormatting>
  <dataValidations count="1">
    <dataValidation type="list" allowBlank="1" showInputMessage="1" showErrorMessage="1" sqref="E5">
      <formula1>"&lt;Select&gt;,Chemistry, Microbiology, Separate module"</formula1>
    </dataValidation>
  </dataValidations>
  <pageMargins left="0.23622047244094491" right="0.23622047244094491" top="0.74803149606299213" bottom="0.74803149606299213" header="0.31496062992125984" footer="0.31496062992125984"/>
  <pageSetup paperSize="5" scale="80" orientation="landscape" r:id="rId1"/>
  <headerFooter>
    <oddFooter>&amp;LOLIS Gap Analysis Questionnaire | &amp;A&amp;C[ENTER ORG NAME]&amp;RPage &amp;P of &amp;N</oddFooter>
  </headerFooter>
  <ignoredErrors>
    <ignoredError sqref="A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33"/>
  <sheetViews>
    <sheetView showGridLines="0" workbookViewId="0">
      <selection activeCell="E5" sqref="E5"/>
    </sheetView>
  </sheetViews>
  <sheetFormatPr defaultRowHeight="15"/>
  <cols>
    <col min="1" max="1" width="7.140625" style="3" customWidth="1"/>
    <col min="2" max="2" width="4" style="13" customWidth="1"/>
    <col min="3" max="3" width="56.140625" style="7" customWidth="1"/>
    <col min="4" max="4" width="4.140625" style="7" customWidth="1"/>
    <col min="5" max="5" width="25.28515625" style="4" customWidth="1"/>
    <col min="6" max="6" width="116.28515625" style="4" customWidth="1"/>
    <col min="7" max="10" width="16.42578125" style="4" customWidth="1"/>
    <col min="11" max="29" width="16.42578125" style="3" customWidth="1"/>
    <col min="30" max="16384" width="9.140625" style="3"/>
  </cols>
  <sheetData>
    <row r="1" spans="1:11">
      <c r="E1" s="15"/>
      <c r="F1" s="16" t="s">
        <v>30</v>
      </c>
      <c r="G1" s="15"/>
      <c r="H1" s="15"/>
      <c r="I1" s="15"/>
      <c r="J1" s="15"/>
      <c r="K1" s="15"/>
    </row>
    <row r="2" spans="1:11">
      <c r="E2" s="15"/>
      <c r="F2" s="15"/>
      <c r="G2" s="15"/>
      <c r="H2" s="15"/>
      <c r="I2" s="15"/>
      <c r="J2" s="15"/>
      <c r="K2" s="16"/>
    </row>
    <row r="3" spans="1:11" ht="20.25">
      <c r="A3" s="91" t="s">
        <v>1</v>
      </c>
      <c r="B3" s="97"/>
      <c r="C3" s="98"/>
      <c r="D3" s="98"/>
      <c r="E3" s="99"/>
      <c r="F3" s="99"/>
      <c r="G3" s="9"/>
      <c r="H3" s="9"/>
      <c r="I3" s="9"/>
      <c r="J3" s="9"/>
      <c r="K3" s="10"/>
    </row>
    <row r="5" spans="1:11" ht="22.5">
      <c r="A5" s="172" t="s">
        <v>15</v>
      </c>
      <c r="B5" s="5"/>
      <c r="C5" s="7" t="s">
        <v>299</v>
      </c>
      <c r="D5" s="6"/>
      <c r="E5" s="58" t="s">
        <v>29</v>
      </c>
      <c r="F5" s="56" t="s">
        <v>28</v>
      </c>
    </row>
    <row r="6" spans="1:11">
      <c r="A6" s="174"/>
    </row>
    <row r="7" spans="1:11" ht="33.75">
      <c r="A7" s="172" t="s">
        <v>25</v>
      </c>
      <c r="B7" s="5"/>
      <c r="C7" s="7" t="s">
        <v>55</v>
      </c>
      <c r="E7" s="58" t="s">
        <v>29</v>
      </c>
      <c r="F7" s="56" t="s">
        <v>28</v>
      </c>
    </row>
    <row r="8" spans="1:11">
      <c r="A8" s="174"/>
    </row>
    <row r="9" spans="1:11" ht="33.75">
      <c r="A9" s="172" t="s">
        <v>26</v>
      </c>
      <c r="B9" s="5"/>
      <c r="C9" s="7" t="s">
        <v>56</v>
      </c>
      <c r="E9" s="58" t="s">
        <v>29</v>
      </c>
      <c r="F9" s="56" t="s">
        <v>28</v>
      </c>
    </row>
    <row r="10" spans="1:11">
      <c r="A10" s="174"/>
    </row>
    <row r="11" spans="1:11">
      <c r="A11" s="172" t="s">
        <v>27</v>
      </c>
      <c r="B11" s="5"/>
      <c r="C11" s="7" t="s">
        <v>57</v>
      </c>
      <c r="E11" s="58" t="s">
        <v>29</v>
      </c>
      <c r="F11" s="56" t="s">
        <v>28</v>
      </c>
    </row>
    <row r="12" spans="1:11">
      <c r="A12" s="174"/>
    </row>
    <row r="13" spans="1:11" ht="22.5">
      <c r="A13" s="172" t="s">
        <v>31</v>
      </c>
      <c r="B13" s="5"/>
      <c r="C13" s="7" t="s">
        <v>58</v>
      </c>
      <c r="E13" s="58" t="s">
        <v>29</v>
      </c>
      <c r="F13" s="56" t="s">
        <v>28</v>
      </c>
    </row>
    <row r="14" spans="1:11">
      <c r="A14" s="174"/>
    </row>
    <row r="15" spans="1:11">
      <c r="A15" s="172" t="s">
        <v>32</v>
      </c>
      <c r="B15" s="5"/>
      <c r="C15" s="7" t="s">
        <v>59</v>
      </c>
      <c r="E15" s="58" t="s">
        <v>29</v>
      </c>
      <c r="F15" s="56" t="s">
        <v>28</v>
      </c>
    </row>
    <row r="16" spans="1:11">
      <c r="A16" s="174"/>
    </row>
    <row r="32" spans="5:11">
      <c r="E32" s="7"/>
      <c r="F32" s="11"/>
      <c r="G32" s="11"/>
      <c r="H32" s="11"/>
      <c r="I32" s="11"/>
      <c r="J32" s="11"/>
      <c r="K32" s="11"/>
    </row>
    <row r="33" spans="5:11">
      <c r="E33" s="7"/>
      <c r="F33" s="11"/>
      <c r="G33" s="11"/>
      <c r="H33" s="11"/>
      <c r="I33" s="11"/>
      <c r="J33" s="11"/>
      <c r="K33" s="11"/>
    </row>
  </sheetData>
  <conditionalFormatting sqref="E5">
    <cfRule type="cellIs" dxfId="176" priority="22" stopIfTrue="1" operator="equal">
      <formula>"No"</formula>
    </cfRule>
    <cfRule type="cellIs" dxfId="175" priority="23" stopIfTrue="1" operator="equal">
      <formula>"Yes"</formula>
    </cfRule>
    <cfRule type="cellIs" dxfId="174" priority="24" stopIfTrue="1" operator="equal">
      <formula>"&lt;Select&gt;"</formula>
    </cfRule>
  </conditionalFormatting>
  <conditionalFormatting sqref="E7">
    <cfRule type="cellIs" dxfId="173" priority="19" stopIfTrue="1" operator="equal">
      <formula>"No"</formula>
    </cfRule>
    <cfRule type="cellIs" dxfId="172" priority="20" stopIfTrue="1" operator="equal">
      <formula>"Yes"</formula>
    </cfRule>
    <cfRule type="cellIs" dxfId="171" priority="21" stopIfTrue="1" operator="equal">
      <formula>"&lt;Select&gt;"</formula>
    </cfRule>
  </conditionalFormatting>
  <conditionalFormatting sqref="E9">
    <cfRule type="cellIs" dxfId="170" priority="16" stopIfTrue="1" operator="equal">
      <formula>"No"</formula>
    </cfRule>
    <cfRule type="cellIs" dxfId="169" priority="17" stopIfTrue="1" operator="equal">
      <formula>"Yes"</formula>
    </cfRule>
    <cfRule type="cellIs" dxfId="168" priority="18" stopIfTrue="1" operator="equal">
      <formula>"&lt;Select&gt;"</formula>
    </cfRule>
  </conditionalFormatting>
  <conditionalFormatting sqref="E11">
    <cfRule type="cellIs" dxfId="167" priority="13" stopIfTrue="1" operator="equal">
      <formula>"No"</formula>
    </cfRule>
    <cfRule type="cellIs" dxfId="166" priority="14" stopIfTrue="1" operator="equal">
      <formula>"Yes"</formula>
    </cfRule>
    <cfRule type="cellIs" dxfId="165" priority="15" stopIfTrue="1" operator="equal">
      <formula>"&lt;Select&gt;"</formula>
    </cfRule>
  </conditionalFormatting>
  <conditionalFormatting sqref="E13">
    <cfRule type="cellIs" dxfId="164" priority="10" stopIfTrue="1" operator="equal">
      <formula>"No"</formula>
    </cfRule>
    <cfRule type="cellIs" dxfId="163" priority="11" stopIfTrue="1" operator="equal">
      <formula>"Yes"</formula>
    </cfRule>
    <cfRule type="cellIs" dxfId="162" priority="12" stopIfTrue="1" operator="equal">
      <formula>"&lt;Select&gt;"</formula>
    </cfRule>
  </conditionalFormatting>
  <conditionalFormatting sqref="E15">
    <cfRule type="cellIs" dxfId="161" priority="7" stopIfTrue="1" operator="equal">
      <formula>"No"</formula>
    </cfRule>
    <cfRule type="cellIs" dxfId="160" priority="8" stopIfTrue="1" operator="equal">
      <formula>"Yes"</formula>
    </cfRule>
    <cfRule type="cellIs" dxfId="159" priority="9" stopIfTrue="1" operator="equal">
      <formula>"&lt;Select&gt;"</formula>
    </cfRule>
  </conditionalFormatting>
  <dataValidations count="4">
    <dataValidation type="list" allowBlank="1" showInputMessage="1" showErrorMessage="1" sqref="E13 E9 E11">
      <formula1>"&lt;Select&gt;,Yes, No"</formula1>
    </dataValidation>
    <dataValidation type="list" allowBlank="1" showInputMessage="1" showErrorMessage="1" sqref="E5">
      <formula1>"&lt;Select&gt;,CBC, Separate test request code"</formula1>
    </dataValidation>
    <dataValidation type="list" allowBlank="1" showInputMessage="1" showErrorMessage="1" sqref="E7">
      <formula1>"&lt;Select&gt;,Auto differential reported, Auto differential suppressed"</formula1>
    </dataValidation>
    <dataValidation type="list" allowBlank="1" showInputMessage="1" showErrorMessage="1" sqref="E15">
      <formula1>"&lt;Select&gt;,PT and INR, Just INR"</formula1>
    </dataValidation>
  </dataValidations>
  <pageMargins left="0.23622047244094491" right="0.23622047244094491" top="0.74803149606299213" bottom="0.74803149606299213" header="0.31496062992125984" footer="0.31496062992125984"/>
  <pageSetup paperSize="5" scale="80" orientation="landscape" r:id="rId1"/>
  <headerFooter>
    <oddFooter>&amp;LOLIS Gap Analysis Questionnaire | &amp;A&amp;C[ENTER ORG NAME]&amp;RPage &amp;P of &amp;N</oddFooter>
  </headerFooter>
  <ignoredErrors>
    <ignoredError sqref="A5 A7 A9 A11 A13 A1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K51"/>
  <sheetViews>
    <sheetView showGridLines="0" workbookViewId="0">
      <pane ySplit="3" topLeftCell="A4" activePane="bottomLeft" state="frozen"/>
      <selection pane="bottomLeft" activeCell="E5" sqref="E5:F5"/>
    </sheetView>
  </sheetViews>
  <sheetFormatPr defaultRowHeight="15"/>
  <cols>
    <col min="1" max="1" width="7.140625" style="3" customWidth="1"/>
    <col min="2" max="2" width="4" style="13" customWidth="1"/>
    <col min="3" max="3" width="56.140625" style="7" customWidth="1"/>
    <col min="4" max="4" width="4.140625" style="7" customWidth="1"/>
    <col min="5" max="5" width="25.28515625" style="4" customWidth="1"/>
    <col min="6" max="6" width="116.28515625" style="4" customWidth="1"/>
    <col min="7" max="10" width="16.42578125" style="4" customWidth="1"/>
    <col min="11" max="29" width="16.42578125" style="3" customWidth="1"/>
    <col min="30" max="16384" width="9.140625" style="3"/>
  </cols>
  <sheetData>
    <row r="1" spans="1:11">
      <c r="E1" s="15"/>
      <c r="F1" s="16" t="s">
        <v>30</v>
      </c>
      <c r="G1" s="15"/>
      <c r="H1" s="15"/>
      <c r="I1" s="15"/>
      <c r="J1" s="15"/>
      <c r="K1" s="15"/>
    </row>
    <row r="2" spans="1:11">
      <c r="E2" s="15"/>
      <c r="F2" s="15"/>
      <c r="G2" s="15"/>
      <c r="H2" s="15"/>
      <c r="I2" s="15"/>
      <c r="J2" s="15"/>
      <c r="K2" s="16"/>
    </row>
    <row r="3" spans="1:11" ht="20.25">
      <c r="A3" s="91" t="s">
        <v>2</v>
      </c>
      <c r="B3" s="97"/>
      <c r="C3" s="98"/>
      <c r="D3" s="98"/>
      <c r="E3" s="99"/>
      <c r="F3" s="99"/>
      <c r="G3" s="9"/>
      <c r="H3" s="9"/>
      <c r="I3" s="9"/>
      <c r="J3" s="9"/>
      <c r="K3" s="10"/>
    </row>
    <row r="5" spans="1:11" ht="22.5">
      <c r="A5" s="172" t="s">
        <v>15</v>
      </c>
      <c r="B5" s="5"/>
      <c r="C5" s="7" t="s">
        <v>60</v>
      </c>
      <c r="D5" s="6"/>
      <c r="E5" s="205" t="s">
        <v>28</v>
      </c>
      <c r="F5" s="205"/>
    </row>
    <row r="6" spans="1:11">
      <c r="A6" s="174"/>
    </row>
    <row r="7" spans="1:11">
      <c r="A7" s="172" t="s">
        <v>25</v>
      </c>
      <c r="B7" s="5"/>
      <c r="C7" s="7" t="s">
        <v>61</v>
      </c>
      <c r="E7" s="58" t="s">
        <v>29</v>
      </c>
      <c r="F7" s="56" t="s">
        <v>28</v>
      </c>
    </row>
    <row r="8" spans="1:11">
      <c r="A8" s="174"/>
    </row>
    <row r="9" spans="1:11" ht="33.75">
      <c r="A9" s="172" t="s">
        <v>26</v>
      </c>
      <c r="B9" s="5"/>
      <c r="C9" s="7" t="s">
        <v>62</v>
      </c>
      <c r="E9" s="58" t="s">
        <v>29</v>
      </c>
      <c r="F9" s="56" t="s">
        <v>28</v>
      </c>
    </row>
    <row r="10" spans="1:11">
      <c r="A10" s="174"/>
    </row>
    <row r="11" spans="1:11">
      <c r="A11" s="172" t="s">
        <v>27</v>
      </c>
      <c r="B11" s="5"/>
      <c r="C11" s="7" t="s">
        <v>63</v>
      </c>
      <c r="E11" s="58" t="s">
        <v>29</v>
      </c>
      <c r="F11" s="56" t="s">
        <v>28</v>
      </c>
    </row>
    <row r="12" spans="1:11">
      <c r="A12" s="174"/>
    </row>
    <row r="13" spans="1:11">
      <c r="A13" s="172" t="s">
        <v>31</v>
      </c>
      <c r="B13" s="5"/>
      <c r="C13" s="7" t="s">
        <v>64</v>
      </c>
      <c r="E13" s="58" t="s">
        <v>29</v>
      </c>
      <c r="F13" s="56" t="s">
        <v>28</v>
      </c>
    </row>
    <row r="14" spans="1:11">
      <c r="A14" s="172"/>
      <c r="B14" s="5"/>
      <c r="E14" s="11"/>
      <c r="F14" s="11"/>
    </row>
    <row r="15" spans="1:11">
      <c r="A15" s="172" t="s">
        <v>32</v>
      </c>
      <c r="B15" s="5"/>
      <c r="C15" s="235" t="s">
        <v>65</v>
      </c>
      <c r="D15" s="235"/>
      <c r="E15" s="235"/>
      <c r="F15" s="235"/>
    </row>
    <row r="16" spans="1:11">
      <c r="A16" s="172"/>
      <c r="B16" s="5"/>
      <c r="C16" s="105"/>
      <c r="D16" s="105"/>
      <c r="E16" s="105"/>
      <c r="F16" s="105"/>
    </row>
    <row r="17" spans="1:10">
      <c r="A17" s="172"/>
      <c r="B17" s="5" t="s">
        <v>12</v>
      </c>
      <c r="C17" s="7" t="s">
        <v>66</v>
      </c>
      <c r="E17" s="58" t="s">
        <v>29</v>
      </c>
      <c r="F17" s="56" t="s">
        <v>28</v>
      </c>
    </row>
    <row r="18" spans="1:10">
      <c r="A18" s="172"/>
      <c r="B18" s="5"/>
      <c r="E18" s="11"/>
      <c r="F18" s="11"/>
      <c r="G18" s="3"/>
      <c r="H18" s="3"/>
      <c r="I18" s="3"/>
      <c r="J18" s="3"/>
    </row>
    <row r="19" spans="1:10" ht="22.5">
      <c r="A19" s="172"/>
      <c r="B19" s="5" t="s">
        <v>14</v>
      </c>
      <c r="C19" s="7" t="s">
        <v>67</v>
      </c>
      <c r="E19" s="58" t="s">
        <v>29</v>
      </c>
      <c r="F19" s="56" t="s">
        <v>28</v>
      </c>
      <c r="G19" s="3"/>
      <c r="H19" s="3"/>
      <c r="I19" s="3"/>
      <c r="J19" s="3"/>
    </row>
    <row r="20" spans="1:10">
      <c r="A20" s="172"/>
      <c r="B20" s="5"/>
      <c r="E20" s="11"/>
      <c r="F20" s="11"/>
      <c r="G20" s="3"/>
      <c r="H20" s="3"/>
      <c r="I20" s="3"/>
      <c r="J20" s="3"/>
    </row>
    <row r="21" spans="1:10" ht="22.5">
      <c r="A21" s="172"/>
      <c r="B21" s="5" t="s">
        <v>16</v>
      </c>
      <c r="C21" s="7" t="s">
        <v>68</v>
      </c>
      <c r="E21" s="58" t="s">
        <v>29</v>
      </c>
      <c r="F21" s="56" t="s">
        <v>28</v>
      </c>
      <c r="G21" s="3"/>
      <c r="H21" s="3"/>
      <c r="I21" s="3"/>
      <c r="J21" s="3"/>
    </row>
    <row r="22" spans="1:10">
      <c r="A22" s="172"/>
      <c r="B22" s="5"/>
      <c r="E22" s="11"/>
      <c r="F22" s="11"/>
      <c r="G22" s="3"/>
      <c r="H22" s="3"/>
      <c r="I22" s="3"/>
      <c r="J22" s="3"/>
    </row>
    <row r="23" spans="1:10" ht="45">
      <c r="A23" s="172"/>
      <c r="B23" s="5" t="s">
        <v>17</v>
      </c>
      <c r="C23" s="7" t="s">
        <v>69</v>
      </c>
      <c r="E23" s="58" t="s">
        <v>29</v>
      </c>
      <c r="F23" s="56" t="s">
        <v>28</v>
      </c>
      <c r="G23" s="3"/>
      <c r="H23" s="3"/>
      <c r="I23" s="3"/>
      <c r="J23" s="3"/>
    </row>
    <row r="24" spans="1:10">
      <c r="A24" s="172"/>
      <c r="B24" s="5"/>
      <c r="E24" s="11"/>
      <c r="F24" s="11"/>
      <c r="G24" s="3"/>
      <c r="H24" s="3"/>
      <c r="I24" s="3"/>
      <c r="J24" s="3"/>
    </row>
    <row r="25" spans="1:10">
      <c r="A25" s="172"/>
      <c r="B25" s="5" t="s">
        <v>18</v>
      </c>
      <c r="C25" s="7" t="s">
        <v>70</v>
      </c>
      <c r="E25" s="58" t="s">
        <v>29</v>
      </c>
      <c r="F25" s="56" t="s">
        <v>28</v>
      </c>
      <c r="G25" s="3"/>
      <c r="H25" s="3"/>
      <c r="I25" s="3"/>
      <c r="J25" s="3"/>
    </row>
    <row r="26" spans="1:10">
      <c r="A26" s="174"/>
    </row>
    <row r="27" spans="1:10">
      <c r="A27" s="174"/>
      <c r="B27" s="5" t="s">
        <v>18</v>
      </c>
      <c r="C27" s="7" t="s">
        <v>6</v>
      </c>
      <c r="E27" s="218" t="s">
        <v>28</v>
      </c>
      <c r="F27" s="236"/>
      <c r="G27" s="3"/>
      <c r="H27" s="3"/>
      <c r="I27" s="3"/>
      <c r="J27" s="3"/>
    </row>
    <row r="28" spans="1:10">
      <c r="A28" s="174"/>
      <c r="B28" s="5"/>
      <c r="F28" s="11"/>
      <c r="G28" s="3"/>
      <c r="H28" s="3"/>
      <c r="I28" s="3"/>
      <c r="J28" s="3"/>
    </row>
    <row r="29" spans="1:10">
      <c r="A29" s="172" t="s">
        <v>33</v>
      </c>
      <c r="B29" s="5"/>
      <c r="C29" s="235" t="s">
        <v>71</v>
      </c>
      <c r="D29" s="235"/>
      <c r="E29" s="235"/>
      <c r="F29" s="235"/>
      <c r="G29" s="3"/>
      <c r="H29" s="3"/>
      <c r="I29" s="3"/>
      <c r="J29" s="3"/>
    </row>
    <row r="30" spans="1:10">
      <c r="A30" s="174"/>
      <c r="B30" s="5"/>
      <c r="F30" s="11"/>
      <c r="G30" s="3"/>
      <c r="H30" s="3"/>
      <c r="I30" s="3"/>
      <c r="J30" s="3"/>
    </row>
    <row r="31" spans="1:10">
      <c r="A31" s="172"/>
      <c r="B31" s="5" t="s">
        <v>12</v>
      </c>
      <c r="C31" s="7" t="s">
        <v>66</v>
      </c>
      <c r="E31" s="58" t="s">
        <v>29</v>
      </c>
      <c r="F31" s="56" t="s">
        <v>28</v>
      </c>
      <c r="G31" s="3"/>
      <c r="H31" s="3"/>
      <c r="I31" s="3"/>
      <c r="J31" s="3"/>
    </row>
    <row r="32" spans="1:10">
      <c r="A32" s="172"/>
      <c r="B32" s="5"/>
      <c r="E32" s="11"/>
      <c r="F32" s="11"/>
      <c r="G32" s="3"/>
      <c r="H32" s="3"/>
      <c r="I32" s="3"/>
      <c r="J32" s="3"/>
    </row>
    <row r="33" spans="1:10" ht="22.5">
      <c r="A33" s="172"/>
      <c r="B33" s="5" t="s">
        <v>14</v>
      </c>
      <c r="C33" s="7" t="s">
        <v>67</v>
      </c>
      <c r="E33" s="58" t="s">
        <v>29</v>
      </c>
      <c r="F33" s="56" t="s">
        <v>28</v>
      </c>
      <c r="G33" s="3"/>
      <c r="H33" s="3"/>
      <c r="I33" s="3"/>
      <c r="J33" s="3"/>
    </row>
    <row r="34" spans="1:10">
      <c r="A34" s="172"/>
      <c r="B34" s="5"/>
      <c r="E34" s="11"/>
      <c r="F34" s="11"/>
      <c r="G34" s="3"/>
      <c r="H34" s="3"/>
      <c r="I34" s="3"/>
      <c r="J34" s="3"/>
    </row>
    <row r="35" spans="1:10" ht="22.5">
      <c r="A35" s="172"/>
      <c r="B35" s="5" t="s">
        <v>16</v>
      </c>
      <c r="C35" s="7" t="s">
        <v>68</v>
      </c>
      <c r="E35" s="58" t="s">
        <v>29</v>
      </c>
      <c r="F35" s="56" t="s">
        <v>28</v>
      </c>
      <c r="G35" s="3"/>
      <c r="H35" s="3"/>
      <c r="I35" s="3"/>
      <c r="J35" s="3"/>
    </row>
    <row r="36" spans="1:10">
      <c r="A36" s="174"/>
    </row>
    <row r="37" spans="1:10" ht="22.5">
      <c r="A37" s="174"/>
      <c r="B37" s="13" t="s">
        <v>17</v>
      </c>
      <c r="C37" s="7" t="s">
        <v>72</v>
      </c>
      <c r="E37" s="58" t="s">
        <v>29</v>
      </c>
      <c r="F37" s="56" t="s">
        <v>28</v>
      </c>
      <c r="G37" s="3"/>
      <c r="H37" s="3"/>
      <c r="I37" s="3"/>
      <c r="J37" s="3"/>
    </row>
    <row r="38" spans="1:10">
      <c r="A38" s="174"/>
    </row>
    <row r="39" spans="1:10" ht="22.5" customHeight="1">
      <c r="A39" s="172" t="s">
        <v>34</v>
      </c>
      <c r="C39" s="235" t="s">
        <v>73</v>
      </c>
      <c r="D39" s="235"/>
      <c r="E39" s="235"/>
      <c r="G39" s="3"/>
      <c r="H39" s="3"/>
      <c r="I39" s="3"/>
      <c r="J39" s="3"/>
    </row>
    <row r="40" spans="1:10">
      <c r="A40" s="174"/>
    </row>
    <row r="41" spans="1:10">
      <c r="A41" s="174"/>
      <c r="B41" s="13" t="s">
        <v>12</v>
      </c>
      <c r="C41" s="7" t="s">
        <v>74</v>
      </c>
      <c r="E41" s="58" t="s">
        <v>29</v>
      </c>
      <c r="F41" s="56" t="s">
        <v>28</v>
      </c>
      <c r="G41" s="3"/>
      <c r="H41" s="3"/>
      <c r="I41" s="3"/>
      <c r="J41" s="3"/>
    </row>
    <row r="42" spans="1:10">
      <c r="A42" s="174"/>
      <c r="E42" s="83"/>
    </row>
    <row r="43" spans="1:10">
      <c r="A43" s="174"/>
      <c r="B43" s="13" t="s">
        <v>14</v>
      </c>
      <c r="C43" s="7" t="s">
        <v>75</v>
      </c>
      <c r="E43" s="58" t="s">
        <v>29</v>
      </c>
      <c r="F43" s="56" t="s">
        <v>28</v>
      </c>
      <c r="G43" s="3"/>
      <c r="H43" s="3"/>
      <c r="I43" s="3"/>
      <c r="J43" s="3"/>
    </row>
    <row r="44" spans="1:10">
      <c r="A44" s="174"/>
      <c r="E44" s="83"/>
    </row>
    <row r="45" spans="1:10">
      <c r="A45" s="174"/>
      <c r="B45" s="13" t="s">
        <v>16</v>
      </c>
      <c r="C45" s="7" t="s">
        <v>7</v>
      </c>
      <c r="E45" s="58" t="s">
        <v>29</v>
      </c>
      <c r="F45" s="56" t="s">
        <v>28</v>
      </c>
      <c r="G45" s="3"/>
      <c r="H45" s="3"/>
      <c r="I45" s="3"/>
      <c r="J45" s="3"/>
    </row>
    <row r="46" spans="1:10">
      <c r="A46" s="174"/>
      <c r="E46" s="83"/>
    </row>
    <row r="47" spans="1:10">
      <c r="A47" s="174"/>
      <c r="B47" s="13" t="s">
        <v>17</v>
      </c>
      <c r="C47" s="7" t="s">
        <v>8</v>
      </c>
      <c r="E47" s="58" t="s">
        <v>29</v>
      </c>
      <c r="F47" s="56" t="s">
        <v>28</v>
      </c>
      <c r="G47" s="3"/>
      <c r="H47" s="3"/>
      <c r="I47" s="3"/>
      <c r="J47" s="3"/>
    </row>
    <row r="48" spans="1:10">
      <c r="A48" s="174"/>
      <c r="E48" s="83"/>
    </row>
    <row r="49" spans="1:11">
      <c r="A49" s="174"/>
      <c r="B49" s="13" t="s">
        <v>18</v>
      </c>
      <c r="C49" s="7" t="s">
        <v>300</v>
      </c>
      <c r="E49" s="58" t="s">
        <v>29</v>
      </c>
      <c r="F49" s="56" t="s">
        <v>28</v>
      </c>
      <c r="G49" s="3"/>
      <c r="H49" s="3"/>
      <c r="I49" s="3"/>
      <c r="J49" s="3"/>
    </row>
    <row r="50" spans="1:11">
      <c r="A50" s="174"/>
      <c r="E50" s="83"/>
    </row>
    <row r="51" spans="1:11" ht="45">
      <c r="A51" s="172" t="s">
        <v>35</v>
      </c>
      <c r="C51" s="7" t="s">
        <v>54</v>
      </c>
      <c r="E51" s="58" t="s">
        <v>29</v>
      </c>
      <c r="F51" s="56" t="s">
        <v>28</v>
      </c>
      <c r="G51" s="11"/>
      <c r="H51" s="11"/>
      <c r="I51" s="11"/>
      <c r="J51" s="11"/>
      <c r="K51" s="11"/>
    </row>
  </sheetData>
  <mergeCells count="5">
    <mergeCell ref="E5:F5"/>
    <mergeCell ref="E27:F27"/>
    <mergeCell ref="C29:F29"/>
    <mergeCell ref="C15:F15"/>
    <mergeCell ref="C39:E39"/>
  </mergeCells>
  <conditionalFormatting sqref="E13:E14 E18 E20 E22 E24">
    <cfRule type="cellIs" dxfId="158" priority="91" stopIfTrue="1" operator="equal">
      <formula>"No"</formula>
    </cfRule>
    <cfRule type="cellIs" dxfId="157" priority="92" stopIfTrue="1" operator="equal">
      <formula>"Yes"</formula>
    </cfRule>
    <cfRule type="cellIs" dxfId="156" priority="93" stopIfTrue="1" operator="equal">
      <formula>"&lt;Select&gt;"</formula>
    </cfRule>
  </conditionalFormatting>
  <conditionalFormatting sqref="E7">
    <cfRule type="cellIs" dxfId="155" priority="64" stopIfTrue="1" operator="equal">
      <formula>"No"</formula>
    </cfRule>
    <cfRule type="cellIs" dxfId="154" priority="65" stopIfTrue="1" operator="equal">
      <formula>"Yes"</formula>
    </cfRule>
    <cfRule type="cellIs" dxfId="153" priority="66" stopIfTrue="1" operator="equal">
      <formula>"&lt;Select&gt;"</formula>
    </cfRule>
  </conditionalFormatting>
  <conditionalFormatting sqref="E9">
    <cfRule type="cellIs" dxfId="152" priority="61" stopIfTrue="1" operator="equal">
      <formula>"No"</formula>
    </cfRule>
    <cfRule type="cellIs" dxfId="151" priority="62" stopIfTrue="1" operator="equal">
      <formula>"Yes"</formula>
    </cfRule>
    <cfRule type="cellIs" dxfId="150" priority="63" stopIfTrue="1" operator="equal">
      <formula>"&lt;Select&gt;"</formula>
    </cfRule>
  </conditionalFormatting>
  <conditionalFormatting sqref="E11">
    <cfRule type="cellIs" dxfId="149" priority="58" stopIfTrue="1" operator="equal">
      <formula>"No"</formula>
    </cfRule>
    <cfRule type="cellIs" dxfId="148" priority="59" stopIfTrue="1" operator="equal">
      <formula>"Yes"</formula>
    </cfRule>
    <cfRule type="cellIs" dxfId="147" priority="60" stopIfTrue="1" operator="equal">
      <formula>"&lt;Select&gt;"</formula>
    </cfRule>
  </conditionalFormatting>
  <conditionalFormatting sqref="E17">
    <cfRule type="cellIs" dxfId="146" priority="46" stopIfTrue="1" operator="equal">
      <formula>"No"</formula>
    </cfRule>
    <cfRule type="cellIs" dxfId="145" priority="47" stopIfTrue="1" operator="equal">
      <formula>"Yes"</formula>
    </cfRule>
    <cfRule type="cellIs" dxfId="144" priority="48" stopIfTrue="1" operator="equal">
      <formula>"&lt;Select&gt;"</formula>
    </cfRule>
  </conditionalFormatting>
  <conditionalFormatting sqref="E19">
    <cfRule type="cellIs" dxfId="143" priority="43" stopIfTrue="1" operator="equal">
      <formula>"No"</formula>
    </cfRule>
    <cfRule type="cellIs" dxfId="142" priority="44" stopIfTrue="1" operator="equal">
      <formula>"Yes"</formula>
    </cfRule>
    <cfRule type="cellIs" dxfId="141" priority="45" stopIfTrue="1" operator="equal">
      <formula>"&lt;Select&gt;"</formula>
    </cfRule>
  </conditionalFormatting>
  <conditionalFormatting sqref="E21">
    <cfRule type="cellIs" dxfId="140" priority="40" stopIfTrue="1" operator="equal">
      <formula>"No"</formula>
    </cfRule>
    <cfRule type="cellIs" dxfId="139" priority="41" stopIfTrue="1" operator="equal">
      <formula>"Yes"</formula>
    </cfRule>
    <cfRule type="cellIs" dxfId="138" priority="42" stopIfTrue="1" operator="equal">
      <formula>"&lt;Select&gt;"</formula>
    </cfRule>
  </conditionalFormatting>
  <conditionalFormatting sqref="E23">
    <cfRule type="cellIs" dxfId="137" priority="37" stopIfTrue="1" operator="equal">
      <formula>"No"</formula>
    </cfRule>
    <cfRule type="cellIs" dxfId="136" priority="38" stopIfTrue="1" operator="equal">
      <formula>"Yes"</formula>
    </cfRule>
    <cfRule type="cellIs" dxfId="135" priority="39" stopIfTrue="1" operator="equal">
      <formula>"&lt;Select&gt;"</formula>
    </cfRule>
  </conditionalFormatting>
  <conditionalFormatting sqref="E25">
    <cfRule type="cellIs" dxfId="134" priority="34" stopIfTrue="1" operator="equal">
      <formula>"No"</formula>
    </cfRule>
    <cfRule type="cellIs" dxfId="133" priority="35" stopIfTrue="1" operator="equal">
      <formula>"Yes"</formula>
    </cfRule>
    <cfRule type="cellIs" dxfId="132" priority="36" stopIfTrue="1" operator="equal">
      <formula>"&lt;Select&gt;"</formula>
    </cfRule>
  </conditionalFormatting>
  <conditionalFormatting sqref="E32 E34">
    <cfRule type="cellIs" dxfId="131" priority="31" stopIfTrue="1" operator="equal">
      <formula>"No"</formula>
    </cfRule>
    <cfRule type="cellIs" dxfId="130" priority="32" stopIfTrue="1" operator="equal">
      <formula>"Yes"</formula>
    </cfRule>
    <cfRule type="cellIs" dxfId="129" priority="33" stopIfTrue="1" operator="equal">
      <formula>"&lt;Select&gt;"</formula>
    </cfRule>
  </conditionalFormatting>
  <conditionalFormatting sqref="E31">
    <cfRule type="cellIs" dxfId="128" priority="28" stopIfTrue="1" operator="equal">
      <formula>"No"</formula>
    </cfRule>
    <cfRule type="cellIs" dxfId="127" priority="29" stopIfTrue="1" operator="equal">
      <formula>"Yes"</formula>
    </cfRule>
    <cfRule type="cellIs" dxfId="126" priority="30" stopIfTrue="1" operator="equal">
      <formula>"&lt;Select&gt;"</formula>
    </cfRule>
  </conditionalFormatting>
  <conditionalFormatting sqref="E33">
    <cfRule type="cellIs" dxfId="125" priority="25" stopIfTrue="1" operator="equal">
      <formula>"No"</formula>
    </cfRule>
    <cfRule type="cellIs" dxfId="124" priority="26" stopIfTrue="1" operator="equal">
      <formula>"Yes"</formula>
    </cfRule>
    <cfRule type="cellIs" dxfId="123" priority="27" stopIfTrue="1" operator="equal">
      <formula>"&lt;Select&gt;"</formula>
    </cfRule>
  </conditionalFormatting>
  <conditionalFormatting sqref="E35">
    <cfRule type="cellIs" dxfId="122" priority="22" stopIfTrue="1" operator="equal">
      <formula>"No"</formula>
    </cfRule>
    <cfRule type="cellIs" dxfId="121" priority="23" stopIfTrue="1" operator="equal">
      <formula>"Yes"</formula>
    </cfRule>
    <cfRule type="cellIs" dxfId="120" priority="24" stopIfTrue="1" operator="equal">
      <formula>"&lt;Select&gt;"</formula>
    </cfRule>
  </conditionalFormatting>
  <conditionalFormatting sqref="E37">
    <cfRule type="cellIs" dxfId="119" priority="19" stopIfTrue="1" operator="equal">
      <formula>"No"</formula>
    </cfRule>
    <cfRule type="cellIs" dxfId="118" priority="20" stopIfTrue="1" operator="equal">
      <formula>"Yes"</formula>
    </cfRule>
    <cfRule type="cellIs" dxfId="117" priority="21" stopIfTrue="1" operator="equal">
      <formula>"&lt;Select&gt;"</formula>
    </cfRule>
  </conditionalFormatting>
  <conditionalFormatting sqref="E41">
    <cfRule type="cellIs" dxfId="116" priority="16" stopIfTrue="1" operator="equal">
      <formula>"No"</formula>
    </cfRule>
    <cfRule type="cellIs" dxfId="115" priority="17" stopIfTrue="1" operator="equal">
      <formula>"Yes"</formula>
    </cfRule>
    <cfRule type="cellIs" dxfId="114" priority="18" stopIfTrue="1" operator="equal">
      <formula>"&lt;Select&gt;"</formula>
    </cfRule>
  </conditionalFormatting>
  <conditionalFormatting sqref="E43">
    <cfRule type="cellIs" dxfId="113" priority="13" stopIfTrue="1" operator="equal">
      <formula>"No"</formula>
    </cfRule>
    <cfRule type="cellIs" dxfId="112" priority="14" stopIfTrue="1" operator="equal">
      <formula>"Yes"</formula>
    </cfRule>
    <cfRule type="cellIs" dxfId="111" priority="15" stopIfTrue="1" operator="equal">
      <formula>"&lt;Select&gt;"</formula>
    </cfRule>
  </conditionalFormatting>
  <conditionalFormatting sqref="E45">
    <cfRule type="cellIs" dxfId="110" priority="10" stopIfTrue="1" operator="equal">
      <formula>"No"</formula>
    </cfRule>
    <cfRule type="cellIs" dxfId="109" priority="11" stopIfTrue="1" operator="equal">
      <formula>"Yes"</formula>
    </cfRule>
    <cfRule type="cellIs" dxfId="108" priority="12" stopIfTrue="1" operator="equal">
      <formula>"&lt;Select&gt;"</formula>
    </cfRule>
  </conditionalFormatting>
  <conditionalFormatting sqref="E47">
    <cfRule type="cellIs" dxfId="107" priority="7" stopIfTrue="1" operator="equal">
      <formula>"No"</formula>
    </cfRule>
    <cfRule type="cellIs" dxfId="106" priority="8" stopIfTrue="1" operator="equal">
      <formula>"Yes"</formula>
    </cfRule>
    <cfRule type="cellIs" dxfId="105" priority="9" stopIfTrue="1" operator="equal">
      <formula>"&lt;Select&gt;"</formula>
    </cfRule>
  </conditionalFormatting>
  <conditionalFormatting sqref="E49">
    <cfRule type="cellIs" dxfId="104" priority="4" stopIfTrue="1" operator="equal">
      <formula>"No"</formula>
    </cfRule>
    <cfRule type="cellIs" dxfId="103" priority="5" stopIfTrue="1" operator="equal">
      <formula>"Yes"</formula>
    </cfRule>
    <cfRule type="cellIs" dxfId="102" priority="6" stopIfTrue="1" operator="equal">
      <formula>"&lt;Select&gt;"</formula>
    </cfRule>
  </conditionalFormatting>
  <conditionalFormatting sqref="E51">
    <cfRule type="cellIs" dxfId="101" priority="1" stopIfTrue="1" operator="equal">
      <formula>"No"</formula>
    </cfRule>
    <cfRule type="cellIs" dxfId="100" priority="2" stopIfTrue="1" operator="equal">
      <formula>"Yes"</formula>
    </cfRule>
    <cfRule type="cellIs" dxfId="99" priority="3" stopIfTrue="1" operator="equal">
      <formula>"&lt;Select&gt;"</formula>
    </cfRule>
  </conditionalFormatting>
  <dataValidations count="6">
    <dataValidation type="list" allowBlank="1" showInputMessage="1" showErrorMessage="1" sqref="E7">
      <formula1>"&lt;Select&gt;,Coded entries for organisms identified, Textual interpretations for organisms identified"</formula1>
    </dataValidation>
    <dataValidation type="list" allowBlank="1" showInputMessage="1" showErrorMessage="1" sqref="E11 E47 E31:E35 E37 E41 E43 E45 E14 E17:E25">
      <formula1>"&lt;Select&gt;,Yes, No"</formula1>
    </dataValidation>
    <dataValidation type="list" allowBlank="1" showInputMessage="1" showErrorMessage="1" sqref="E9">
      <formula1>"&lt;Select&gt;,Using OBR.26 and OBR.29 to indicate the relationship, Leveraging test request and test result sort keys, Using OBX.4 sub-ID (describe), Other (describe)"</formula1>
    </dataValidation>
    <dataValidation type="list" allowBlank="1" showInputMessage="1" showErrorMessage="1" sqref="E13">
      <formula1>"&lt;Select&gt;,Single count - single organism, Single count - two organisms, Multiple counts with multiple organisms (i.e. a distinct organism for each count)"</formula1>
    </dataValidation>
    <dataValidation type="list" allowBlank="1" showInputMessage="1" showErrorMessage="1" sqref="E49">
      <formula1>"&lt;Select&gt;,Discrete data element, Text comment"</formula1>
    </dataValidation>
    <dataValidation type="list" allowBlank="1" showInputMessage="1" showErrorMessage="1" sqref="E51">
      <formula1>"&lt;Select&gt;,Chemistry, Microbiology, Separate module"</formula1>
    </dataValidation>
  </dataValidations>
  <pageMargins left="0.23622047244094491" right="0.23622047244094491" top="0.74803149606299213" bottom="0.74803149606299213" header="0.31496062992125984" footer="0.31496062992125984"/>
  <pageSetup paperSize="5" scale="80" orientation="landscape" r:id="rId1"/>
  <headerFooter>
    <oddFooter>&amp;LOLIS Gap Analysis Questionnaire | &amp;A&amp;C[ENTER ORG NAME]&amp;RPage &amp;P of &amp;N</oddFooter>
  </headerFooter>
  <ignoredErrors>
    <ignoredError sqref="A5 A7 A9 A11 A13 A15 A29 A39 A5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Introduction</vt:lpstr>
      <vt:lpstr>Issues</vt:lpstr>
      <vt:lpstr>Index</vt:lpstr>
      <vt:lpstr>Overview</vt:lpstr>
      <vt:lpstr>Business</vt:lpstr>
      <vt:lpstr>General</vt:lpstr>
      <vt:lpstr>Chemistry</vt:lpstr>
      <vt:lpstr>Hematology</vt:lpstr>
      <vt:lpstr>Microbiology</vt:lpstr>
      <vt:lpstr>Pathology</vt:lpstr>
      <vt:lpstr>Blood Bank</vt:lpstr>
      <vt:lpstr>Introduction!_Toc342895365</vt:lpstr>
      <vt:lpstr>Introduction!_Toc342895366</vt:lpstr>
      <vt:lpstr>Introduction!_Toc342895367</vt:lpstr>
      <vt:lpstr>Introduction!_Toc342895368</vt:lpstr>
      <vt:lpstr>Introduction!Print_Area</vt:lpstr>
      <vt:lpstr>'Blood Bank'!Print_Titles</vt:lpstr>
      <vt:lpstr>Chemistry!Print_Titles</vt:lpstr>
      <vt:lpstr>General!Print_Titles</vt:lpstr>
      <vt:lpstr>Hematology!Print_Titles</vt:lpstr>
      <vt:lpstr>Issues!Print_Titles</vt:lpstr>
      <vt:lpstr>Microbiology!Print_Titles</vt:lpstr>
      <vt:lpstr>Overview!Print_Titles</vt:lpstr>
      <vt:lpstr>Pathology!Print_Titles</vt:lpstr>
    </vt:vector>
  </TitlesOfParts>
  <Company>TELUS Communications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Thomas</dc:creator>
  <cp:lastModifiedBy>Thomas, Lisa</cp:lastModifiedBy>
  <cp:lastPrinted>2013-02-04T19:57:05Z</cp:lastPrinted>
  <dcterms:created xsi:type="dcterms:W3CDTF">2012-12-10T15:22:04Z</dcterms:created>
  <dcterms:modified xsi:type="dcterms:W3CDTF">2022-02-14T17:24:13Z</dcterms:modified>
</cp:coreProperties>
</file>